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330" windowWidth="9315" windowHeight="11985" activeTab="0"/>
  </bookViews>
  <sheets>
    <sheet name="tableau" sheetId="1" r:id="rId1"/>
  </sheets>
  <definedNames/>
  <calcPr fullCalcOnLoad="1"/>
</workbook>
</file>

<file path=xl/sharedStrings.xml><?xml version="1.0" encoding="utf-8"?>
<sst xmlns="http://schemas.openxmlformats.org/spreadsheetml/2006/main" count="331" uniqueCount="96">
  <si>
    <t>Métaux</t>
  </si>
  <si>
    <t>DCO/DBO5</t>
  </si>
  <si>
    <t>DCO/COT</t>
  </si>
  <si>
    <t>Fluorures</t>
  </si>
  <si>
    <t>Autres micropolluants</t>
  </si>
  <si>
    <t>Lixiviats Brametot</t>
  </si>
  <si>
    <t>dates</t>
  </si>
  <si>
    <t>Analyses</t>
  </si>
  <si>
    <t>Paramètres organoleptiques et globaux</t>
  </si>
  <si>
    <t>MES</t>
  </si>
  <si>
    <t>mg/l</t>
  </si>
  <si>
    <t>DCO</t>
  </si>
  <si>
    <t>COT</t>
  </si>
  <si>
    <t>DBO5</t>
  </si>
  <si>
    <t>P total</t>
  </si>
  <si>
    <t>NKJ</t>
  </si>
  <si>
    <t>NGL (calcul)</t>
  </si>
  <si>
    <t>Pouvoir oxydoréducteur (rH)</t>
  </si>
  <si>
    <t>Résistivité</t>
  </si>
  <si>
    <t>ohm/cm</t>
  </si>
  <si>
    <t>Conductivité</t>
  </si>
  <si>
    <t>pH à 20°</t>
  </si>
  <si>
    <t>Paramètres azotés</t>
  </si>
  <si>
    <t>Nitrites</t>
  </si>
  <si>
    <t>&lt;0,1</t>
  </si>
  <si>
    <t>&lt;0,05</t>
  </si>
  <si>
    <t>&lt;0,01</t>
  </si>
  <si>
    <t>Nitrates</t>
  </si>
  <si>
    <t>&lt;1</t>
  </si>
  <si>
    <t>Ammonium</t>
  </si>
  <si>
    <t>Chrome VI</t>
  </si>
  <si>
    <t>Arsenic</t>
  </si>
  <si>
    <t>Etain</t>
  </si>
  <si>
    <t>Nickel</t>
  </si>
  <si>
    <t>Cuivre</t>
  </si>
  <si>
    <t>Zinc</t>
  </si>
  <si>
    <t>Plomb</t>
  </si>
  <si>
    <t>&lt;0,5</t>
  </si>
  <si>
    <t>Cadmium</t>
  </si>
  <si>
    <t>&lt;0,2</t>
  </si>
  <si>
    <t>Chrome</t>
  </si>
  <si>
    <t>Mercure</t>
  </si>
  <si>
    <t>Fer</t>
  </si>
  <si>
    <t>Aluminium</t>
  </si>
  <si>
    <t>Manganèse</t>
  </si>
  <si>
    <t>Cyanures</t>
  </si>
  <si>
    <t>&lt;15</t>
  </si>
  <si>
    <t>Hydrocarbures totaux    mg/l</t>
  </si>
  <si>
    <t>&lt;10</t>
  </si>
  <si>
    <t>Indice phénol</t>
  </si>
  <si>
    <t>&lt;4,17</t>
  </si>
  <si>
    <t>&lt;1,79</t>
  </si>
  <si>
    <t>Valeur seuil 1</t>
  </si>
  <si>
    <t>&lt;50</t>
  </si>
  <si>
    <t>&lt;5</t>
  </si>
  <si>
    <t>Valeur seuil 2</t>
  </si>
  <si>
    <t>us/cm</t>
  </si>
  <si>
    <t>Composés halogénés adsorbables (mg/L)</t>
  </si>
  <si>
    <t>Les cases orange représentent les cas où la valeur seuil*1 est dépassée</t>
  </si>
  <si>
    <t>(2) Valeurs limites de concentration des effluents selon l'arrété du 9/09/97 modifié relatifs aux installation de stockage de déchets ménagers et assimilés</t>
  </si>
  <si>
    <t>COD</t>
  </si>
  <si>
    <t>mg/L</t>
  </si>
  <si>
    <t xml:space="preserve">Métaux totaux </t>
  </si>
  <si>
    <t>/</t>
  </si>
  <si>
    <t>&lt;0</t>
  </si>
  <si>
    <t>&lt;0,002</t>
  </si>
  <si>
    <t>&lt;0,0002</t>
  </si>
  <si>
    <t>&lt;0,005</t>
  </si>
  <si>
    <t>&lt;2</t>
  </si>
  <si>
    <t>&lt;0,001</t>
  </si>
  <si>
    <t>&lt;0,0001</t>
  </si>
  <si>
    <t>&lt;0,02</t>
  </si>
  <si>
    <t>HAP</t>
  </si>
  <si>
    <t>&lt;0,0005</t>
  </si>
  <si>
    <t>&lt;0,19</t>
  </si>
  <si>
    <t>Alcalinité Total</t>
  </si>
  <si>
    <t>Résidu à sec</t>
  </si>
  <si>
    <t>mmole/l</t>
  </si>
  <si>
    <t>Baryum</t>
  </si>
  <si>
    <t>Strontium</t>
  </si>
  <si>
    <t>Chlorures</t>
  </si>
  <si>
    <t>Autres molécules</t>
  </si>
  <si>
    <t>Silice</t>
  </si>
  <si>
    <t>Sulfates</t>
  </si>
  <si>
    <t>Calcium</t>
  </si>
  <si>
    <t>Magnésium</t>
  </si>
  <si>
    <t>Potassium</t>
  </si>
  <si>
    <t>Sodium</t>
  </si>
  <si>
    <t>&lt;0,00003</t>
  </si>
  <si>
    <t>Chlorure de vinyle            μg/l</t>
  </si>
  <si>
    <t>&lt;0,004</t>
  </si>
  <si>
    <t>(1) Valeurs limites fixées par l'arrêté préfectoral d'autorisation du CSDU du 28/06/2012</t>
  </si>
  <si>
    <t>&lt;0,13</t>
  </si>
  <si>
    <t>&lt;0,065</t>
  </si>
  <si>
    <t>&lt;0,64</t>
  </si>
  <si>
    <t>&lt;0,0015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</si>
</sst>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2"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7" xfId="0" applyBorder="1" applyAlignment="1">
      <alignment horizontal="right" vertical="center"/>
    </xf>
    <xf numFmtId="170" fontId="0" fillId="33" borderId="14" xfId="0" applyNumberFormat="1" applyFill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 vertic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35" borderId="2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7" fillId="36" borderId="2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0" fillId="0" borderId="2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0" fillId="0" borderId="31" xfId="0" applyNumberForma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4" fontId="0" fillId="0" borderId="26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1200150"/>
          <a:ext cx="1666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6</xdr:row>
      <xdr:rowOff>152400</xdr:rowOff>
    </xdr:to>
    <xdr:sp>
      <xdr:nvSpPr>
        <xdr:cNvPr id="2" name="Line 13"/>
        <xdr:cNvSpPr>
          <a:spLocks/>
        </xdr:cNvSpPr>
      </xdr:nvSpPr>
      <xdr:spPr>
        <a:xfrm>
          <a:off x="1676400" y="1200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0</xdr:colOff>
      <xdr:row>6</xdr:row>
      <xdr:rowOff>152400</xdr:rowOff>
    </xdr:to>
    <xdr:sp>
      <xdr:nvSpPr>
        <xdr:cNvPr id="3" name="Line 14"/>
        <xdr:cNvSpPr>
          <a:spLocks/>
        </xdr:cNvSpPr>
      </xdr:nvSpPr>
      <xdr:spPr>
        <a:xfrm>
          <a:off x="9525" y="1200150"/>
          <a:ext cx="1666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1676400" y="1200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zoomScale="85" zoomScaleNormal="85" zoomScalePageLayoutView="0" workbookViewId="0" topLeftCell="A22">
      <pane xSplit="14595" topLeftCell="AV1" activePane="topLeft" state="split"/>
      <selection pane="topLeft" activeCell="G40" sqref="G40"/>
      <selection pane="topRight" activeCell="AV22" sqref="AV22"/>
    </sheetView>
  </sheetViews>
  <sheetFormatPr defaultColWidth="11.421875" defaultRowHeight="12.75"/>
  <cols>
    <col min="2" max="2" width="13.7109375" style="0" customWidth="1"/>
    <col min="3" max="3" width="12.140625" style="0" bestFit="1" customWidth="1"/>
    <col min="4" max="4" width="12.57421875" style="0" bestFit="1" customWidth="1"/>
    <col min="5" max="5" width="11.8515625" style="0" bestFit="1" customWidth="1"/>
    <col min="6" max="6" width="12.00390625" style="0" bestFit="1" customWidth="1"/>
    <col min="7" max="7" width="12.421875" style="0" bestFit="1" customWidth="1"/>
    <col min="8" max="8" width="11.7109375" style="0" bestFit="1" customWidth="1"/>
    <col min="9" max="10" width="12.421875" style="0" bestFit="1" customWidth="1"/>
    <col min="11" max="11" width="12.57421875" style="0" bestFit="1" customWidth="1"/>
    <col min="12" max="12" width="11.7109375" style="0" bestFit="1" customWidth="1"/>
    <col min="13" max="13" width="12.421875" style="0" bestFit="1" customWidth="1"/>
    <col min="14" max="51" width="12.28125" style="0" customWidth="1"/>
    <col min="52" max="52" width="16.140625" style="0" customWidth="1"/>
    <col min="53" max="53" width="16.57421875" style="0" bestFit="1" customWidth="1"/>
  </cols>
  <sheetData>
    <row r="1" spans="1:53" ht="18.75">
      <c r="A1" s="125" t="s">
        <v>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3" ht="18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8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8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8.75">
      <c r="A5" s="10"/>
      <c r="B5" s="11"/>
      <c r="C5" s="163">
        <v>2004</v>
      </c>
      <c r="D5" s="164"/>
      <c r="E5" s="164"/>
      <c r="F5" s="165"/>
      <c r="G5" s="164">
        <v>2005</v>
      </c>
      <c r="H5" s="164"/>
      <c r="I5" s="163">
        <v>2006</v>
      </c>
      <c r="J5" s="164"/>
      <c r="K5" s="164"/>
      <c r="L5" s="165"/>
      <c r="M5" s="144">
        <v>2007</v>
      </c>
      <c r="N5" s="144"/>
      <c r="O5" s="144"/>
      <c r="P5" s="145"/>
      <c r="Q5" s="127">
        <v>2008</v>
      </c>
      <c r="R5" s="128"/>
      <c r="S5" s="128"/>
      <c r="T5" s="128"/>
      <c r="U5" s="127">
        <v>2009</v>
      </c>
      <c r="V5" s="128"/>
      <c r="W5" s="128"/>
      <c r="X5" s="129"/>
      <c r="Y5" s="127">
        <v>2010</v>
      </c>
      <c r="Z5" s="128"/>
      <c r="AA5" s="128"/>
      <c r="AB5" s="129"/>
      <c r="AC5" s="127">
        <v>2011</v>
      </c>
      <c r="AD5" s="128"/>
      <c r="AE5" s="128"/>
      <c r="AF5" s="129"/>
      <c r="AG5" s="127">
        <v>2012</v>
      </c>
      <c r="AH5" s="129"/>
      <c r="AI5" s="127">
        <v>2013</v>
      </c>
      <c r="AJ5" s="128"/>
      <c r="AK5" s="128"/>
      <c r="AL5" s="128"/>
      <c r="AM5" s="129"/>
      <c r="AN5" s="119">
        <v>2014</v>
      </c>
      <c r="AO5" s="120"/>
      <c r="AP5" s="120"/>
      <c r="AQ5" s="121"/>
      <c r="AR5" s="119">
        <v>2015</v>
      </c>
      <c r="AS5" s="120"/>
      <c r="AT5" s="120"/>
      <c r="AU5" s="121"/>
      <c r="AV5" s="119">
        <v>2016</v>
      </c>
      <c r="AW5" s="120"/>
      <c r="AX5" s="120"/>
      <c r="AY5" s="121"/>
      <c r="AZ5" s="12"/>
      <c r="BA5" s="11"/>
    </row>
    <row r="6" spans="1:53" ht="15">
      <c r="A6" s="1"/>
      <c r="B6" s="24" t="s">
        <v>6</v>
      </c>
      <c r="C6" s="139">
        <v>38128</v>
      </c>
      <c r="D6" s="142">
        <v>38223</v>
      </c>
      <c r="E6" s="142">
        <v>38279</v>
      </c>
      <c r="F6" s="137">
        <v>38330</v>
      </c>
      <c r="G6" s="142">
        <v>38566</v>
      </c>
      <c r="H6" s="142">
        <v>38677</v>
      </c>
      <c r="I6" s="139">
        <v>38755</v>
      </c>
      <c r="J6" s="142">
        <v>38839</v>
      </c>
      <c r="K6" s="142">
        <v>38937</v>
      </c>
      <c r="L6" s="137">
        <v>39023</v>
      </c>
      <c r="M6" s="142">
        <v>39119</v>
      </c>
      <c r="N6" s="142">
        <v>39231</v>
      </c>
      <c r="O6" s="142">
        <v>39324</v>
      </c>
      <c r="P6" s="137">
        <v>39412</v>
      </c>
      <c r="Q6" s="142">
        <v>39505</v>
      </c>
      <c r="R6" s="159">
        <v>39597</v>
      </c>
      <c r="S6" s="146">
        <v>39673</v>
      </c>
      <c r="T6" s="135">
        <v>39784</v>
      </c>
      <c r="U6" s="139">
        <v>39856</v>
      </c>
      <c r="V6" s="161">
        <v>39944</v>
      </c>
      <c r="W6" s="146">
        <v>40029</v>
      </c>
      <c r="X6" s="135">
        <v>40136</v>
      </c>
      <c r="Y6" s="122">
        <v>40220</v>
      </c>
      <c r="Z6" s="123">
        <v>40310</v>
      </c>
      <c r="AA6" s="123">
        <v>40415</v>
      </c>
      <c r="AB6" s="130">
        <v>40500</v>
      </c>
      <c r="AC6" s="122">
        <v>40653</v>
      </c>
      <c r="AD6" s="123">
        <v>40744</v>
      </c>
      <c r="AE6" s="123">
        <v>40833</v>
      </c>
      <c r="AF6" s="130">
        <v>40899</v>
      </c>
      <c r="AG6" s="139">
        <v>41024</v>
      </c>
      <c r="AH6" s="137">
        <v>41204</v>
      </c>
      <c r="AI6" s="139">
        <v>41289</v>
      </c>
      <c r="AJ6" s="123">
        <v>41388</v>
      </c>
      <c r="AK6" s="123">
        <v>41471</v>
      </c>
      <c r="AL6" s="123">
        <v>41550</v>
      </c>
      <c r="AM6" s="137">
        <v>41625</v>
      </c>
      <c r="AN6" s="122">
        <v>41667</v>
      </c>
      <c r="AO6" s="123">
        <v>41739</v>
      </c>
      <c r="AP6" s="123">
        <v>41837</v>
      </c>
      <c r="AQ6" s="124">
        <v>41934</v>
      </c>
      <c r="AR6" s="122">
        <v>42037</v>
      </c>
      <c r="AS6" s="123">
        <v>42116</v>
      </c>
      <c r="AT6" s="123">
        <v>42213</v>
      </c>
      <c r="AU6" s="124">
        <v>42326</v>
      </c>
      <c r="AV6" s="122">
        <v>42394</v>
      </c>
      <c r="AW6" s="123">
        <v>42486</v>
      </c>
      <c r="AX6" s="123">
        <v>42583</v>
      </c>
      <c r="AY6" s="124">
        <v>42662</v>
      </c>
      <c r="AZ6" s="131" t="s">
        <v>52</v>
      </c>
      <c r="BA6" s="133" t="s">
        <v>55</v>
      </c>
    </row>
    <row r="7" spans="1:53" ht="15">
      <c r="A7" s="2" t="s">
        <v>7</v>
      </c>
      <c r="B7" s="25"/>
      <c r="C7" s="153"/>
      <c r="D7" s="143"/>
      <c r="E7" s="143"/>
      <c r="F7" s="141"/>
      <c r="G7" s="143"/>
      <c r="H7" s="143"/>
      <c r="I7" s="153"/>
      <c r="J7" s="143"/>
      <c r="K7" s="143"/>
      <c r="L7" s="141"/>
      <c r="M7" s="143"/>
      <c r="N7" s="143"/>
      <c r="O7" s="143"/>
      <c r="P7" s="141"/>
      <c r="Q7" s="143"/>
      <c r="R7" s="160"/>
      <c r="S7" s="147"/>
      <c r="T7" s="136"/>
      <c r="U7" s="140"/>
      <c r="V7" s="162"/>
      <c r="W7" s="147"/>
      <c r="X7" s="136"/>
      <c r="Y7" s="122"/>
      <c r="Z7" s="123"/>
      <c r="AA7" s="123"/>
      <c r="AB7" s="130"/>
      <c r="AC7" s="122"/>
      <c r="AD7" s="123"/>
      <c r="AE7" s="123"/>
      <c r="AF7" s="130"/>
      <c r="AG7" s="140"/>
      <c r="AH7" s="138"/>
      <c r="AI7" s="140"/>
      <c r="AJ7" s="123"/>
      <c r="AK7" s="123"/>
      <c r="AL7" s="123"/>
      <c r="AM7" s="138"/>
      <c r="AN7" s="122"/>
      <c r="AO7" s="123"/>
      <c r="AP7" s="123"/>
      <c r="AQ7" s="124"/>
      <c r="AR7" s="122"/>
      <c r="AS7" s="123"/>
      <c r="AT7" s="123"/>
      <c r="AU7" s="124"/>
      <c r="AV7" s="122"/>
      <c r="AW7" s="123"/>
      <c r="AX7" s="123"/>
      <c r="AY7" s="124"/>
      <c r="AZ7" s="132"/>
      <c r="BA7" s="134"/>
    </row>
    <row r="8" spans="1:53" ht="18.75">
      <c r="A8" s="154" t="s">
        <v>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5"/>
      <c r="BA8" s="157"/>
    </row>
    <row r="9" spans="1:53" ht="15">
      <c r="A9" s="3" t="s">
        <v>9</v>
      </c>
      <c r="B9" s="22" t="s">
        <v>10</v>
      </c>
      <c r="C9" s="59">
        <v>280</v>
      </c>
      <c r="D9" s="20">
        <v>55</v>
      </c>
      <c r="E9" s="20">
        <v>58</v>
      </c>
      <c r="F9" s="60">
        <v>45</v>
      </c>
      <c r="G9" s="51">
        <v>6580</v>
      </c>
      <c r="H9" s="40">
        <v>148</v>
      </c>
      <c r="I9" s="59">
        <v>71</v>
      </c>
      <c r="J9" s="20">
        <v>102</v>
      </c>
      <c r="K9" s="20">
        <v>459</v>
      </c>
      <c r="L9" s="60">
        <v>64</v>
      </c>
      <c r="M9" s="27">
        <v>85</v>
      </c>
      <c r="N9" s="21">
        <v>227</v>
      </c>
      <c r="O9" s="21">
        <v>200</v>
      </c>
      <c r="P9" s="33">
        <v>130</v>
      </c>
      <c r="Q9" s="51">
        <v>1310</v>
      </c>
      <c r="R9" s="20">
        <v>142</v>
      </c>
      <c r="S9" s="40">
        <v>340</v>
      </c>
      <c r="T9" s="33">
        <v>30</v>
      </c>
      <c r="U9" s="67">
        <v>50</v>
      </c>
      <c r="V9" s="20">
        <v>1500</v>
      </c>
      <c r="W9" s="40">
        <v>1801</v>
      </c>
      <c r="X9" s="60">
        <v>160</v>
      </c>
      <c r="Y9" s="59">
        <v>110</v>
      </c>
      <c r="Z9" s="20">
        <v>180</v>
      </c>
      <c r="AA9" s="40">
        <v>780</v>
      </c>
      <c r="AB9" s="60">
        <v>370</v>
      </c>
      <c r="AC9" s="59">
        <v>2300</v>
      </c>
      <c r="AD9" s="20">
        <v>410</v>
      </c>
      <c r="AE9" s="40"/>
      <c r="AF9" s="60">
        <v>31</v>
      </c>
      <c r="AG9" s="79">
        <v>35</v>
      </c>
      <c r="AH9" s="80"/>
      <c r="AI9" s="79"/>
      <c r="AJ9" s="91">
        <v>35</v>
      </c>
      <c r="AK9" s="91"/>
      <c r="AL9" s="91"/>
      <c r="AM9" s="90"/>
      <c r="AN9" s="99"/>
      <c r="AO9" s="100"/>
      <c r="AP9" s="100"/>
      <c r="AQ9" s="101"/>
      <c r="AR9" s="99"/>
      <c r="AS9" s="100"/>
      <c r="AT9" s="100"/>
      <c r="AU9" s="101"/>
      <c r="AV9" s="99"/>
      <c r="AW9" s="100"/>
      <c r="AX9" s="100"/>
      <c r="AY9" s="101"/>
      <c r="AZ9" s="47"/>
      <c r="BA9" s="4">
        <v>35</v>
      </c>
    </row>
    <row r="10" spans="1:53" ht="15">
      <c r="A10" s="3" t="s">
        <v>11</v>
      </c>
      <c r="B10" s="22" t="s">
        <v>10</v>
      </c>
      <c r="C10" s="32">
        <v>2650</v>
      </c>
      <c r="D10" s="21">
        <v>1480</v>
      </c>
      <c r="E10" s="21">
        <v>1020</v>
      </c>
      <c r="F10" s="33">
        <v>1010</v>
      </c>
      <c r="G10" s="27">
        <v>3080</v>
      </c>
      <c r="H10" s="41">
        <v>1790</v>
      </c>
      <c r="I10" s="32">
        <v>847</v>
      </c>
      <c r="J10" s="21">
        <v>1170</v>
      </c>
      <c r="K10" s="21">
        <v>2460</v>
      </c>
      <c r="L10" s="33">
        <v>324</v>
      </c>
      <c r="M10" s="27">
        <v>2110</v>
      </c>
      <c r="N10" s="21">
        <v>1050</v>
      </c>
      <c r="O10" s="21">
        <v>832</v>
      </c>
      <c r="P10" s="33">
        <v>1050</v>
      </c>
      <c r="Q10" s="27">
        <v>4310</v>
      </c>
      <c r="R10" s="21">
        <v>1170</v>
      </c>
      <c r="S10" s="41">
        <v>1900</v>
      </c>
      <c r="T10" s="33">
        <v>1200</v>
      </c>
      <c r="U10" s="67">
        <v>770</v>
      </c>
      <c r="V10" s="21">
        <v>6600</v>
      </c>
      <c r="W10" s="41">
        <v>5303</v>
      </c>
      <c r="X10" s="33">
        <v>3210</v>
      </c>
      <c r="Y10" s="32">
        <v>4320</v>
      </c>
      <c r="Z10" s="21">
        <v>4430</v>
      </c>
      <c r="AA10" s="41">
        <v>4720</v>
      </c>
      <c r="AB10" s="33">
        <v>1280</v>
      </c>
      <c r="AC10" s="32">
        <v>3460</v>
      </c>
      <c r="AD10" s="21">
        <v>1280</v>
      </c>
      <c r="AE10" s="41">
        <v>1420</v>
      </c>
      <c r="AF10" s="33">
        <v>650</v>
      </c>
      <c r="AG10" s="79">
        <v>1120</v>
      </c>
      <c r="AH10" s="81">
        <v>200</v>
      </c>
      <c r="AI10" s="79">
        <v>2350</v>
      </c>
      <c r="AJ10" s="91">
        <v>2530</v>
      </c>
      <c r="AK10" s="91">
        <v>3910</v>
      </c>
      <c r="AL10" s="91">
        <v>2760</v>
      </c>
      <c r="AM10" s="90">
        <v>2170</v>
      </c>
      <c r="AN10" s="79">
        <v>2450</v>
      </c>
      <c r="AO10" s="91">
        <v>1850</v>
      </c>
      <c r="AP10" s="91">
        <v>1870</v>
      </c>
      <c r="AQ10" s="90">
        <v>1600</v>
      </c>
      <c r="AR10" s="79">
        <v>1600</v>
      </c>
      <c r="AS10" s="91">
        <v>1300</v>
      </c>
      <c r="AT10" s="91">
        <v>4600</v>
      </c>
      <c r="AU10" s="90">
        <v>2900</v>
      </c>
      <c r="AV10" s="79">
        <v>2300</v>
      </c>
      <c r="AW10" s="91">
        <v>3000</v>
      </c>
      <c r="AX10" s="91">
        <v>2800</v>
      </c>
      <c r="AY10" s="90">
        <v>3500</v>
      </c>
      <c r="AZ10" s="48"/>
      <c r="BA10" s="5">
        <v>125</v>
      </c>
    </row>
    <row r="11" spans="1:53" ht="15">
      <c r="A11" s="3" t="s">
        <v>12</v>
      </c>
      <c r="B11" s="22" t="s">
        <v>10</v>
      </c>
      <c r="C11" s="32">
        <v>1930</v>
      </c>
      <c r="D11" s="21">
        <v>475</v>
      </c>
      <c r="E11" s="21">
        <v>329</v>
      </c>
      <c r="F11" s="33">
        <v>359</v>
      </c>
      <c r="G11" s="27">
        <v>514</v>
      </c>
      <c r="H11" s="41">
        <v>535</v>
      </c>
      <c r="I11" s="32">
        <v>249</v>
      </c>
      <c r="J11" s="21">
        <v>364</v>
      </c>
      <c r="K11" s="21">
        <v>678</v>
      </c>
      <c r="L11" s="33">
        <v>101</v>
      </c>
      <c r="M11" s="27">
        <v>774</v>
      </c>
      <c r="N11" s="21">
        <v>325</v>
      </c>
      <c r="O11" s="21">
        <v>249</v>
      </c>
      <c r="P11" s="33">
        <v>339</v>
      </c>
      <c r="Q11" s="27">
        <v>717</v>
      </c>
      <c r="R11" s="21">
        <v>264</v>
      </c>
      <c r="S11" s="41">
        <v>6000</v>
      </c>
      <c r="T11" s="33">
        <v>440</v>
      </c>
      <c r="U11" s="67">
        <v>280</v>
      </c>
      <c r="V11" s="21">
        <v>1500</v>
      </c>
      <c r="W11" s="41">
        <v>1028</v>
      </c>
      <c r="X11" s="33">
        <v>650</v>
      </c>
      <c r="Y11" s="32">
        <v>1300</v>
      </c>
      <c r="Z11" s="21">
        <v>1200</v>
      </c>
      <c r="AA11" s="41">
        <v>1800</v>
      </c>
      <c r="AB11" s="33">
        <v>320</v>
      </c>
      <c r="AC11" s="32">
        <v>950</v>
      </c>
      <c r="AD11" s="21">
        <v>240</v>
      </c>
      <c r="AE11" s="41">
        <v>460</v>
      </c>
      <c r="AF11" s="33">
        <v>210</v>
      </c>
      <c r="AG11" s="79"/>
      <c r="AH11" s="81">
        <v>92</v>
      </c>
      <c r="AI11" s="79">
        <v>770</v>
      </c>
      <c r="AJ11" s="91">
        <v>860</v>
      </c>
      <c r="AK11" s="91">
        <v>1300</v>
      </c>
      <c r="AL11" s="91">
        <v>860</v>
      </c>
      <c r="AM11" s="90">
        <v>790</v>
      </c>
      <c r="AN11" s="79">
        <v>840</v>
      </c>
      <c r="AO11" s="91">
        <v>610</v>
      </c>
      <c r="AP11" s="91">
        <v>520</v>
      </c>
      <c r="AQ11" s="90">
        <v>470</v>
      </c>
      <c r="AR11" s="79">
        <v>420</v>
      </c>
      <c r="AS11" s="91">
        <v>420</v>
      </c>
      <c r="AT11" s="91">
        <v>1200</v>
      </c>
      <c r="AU11" s="90">
        <v>970</v>
      </c>
      <c r="AV11" s="79">
        <v>840</v>
      </c>
      <c r="AW11" s="91">
        <v>740</v>
      </c>
      <c r="AX11" s="91">
        <v>610</v>
      </c>
      <c r="AY11" s="90">
        <v>1100</v>
      </c>
      <c r="AZ11" s="48"/>
      <c r="BA11" s="5">
        <v>70</v>
      </c>
    </row>
    <row r="12" spans="1:53" ht="15">
      <c r="A12" s="3" t="s">
        <v>13</v>
      </c>
      <c r="B12" s="22" t="s">
        <v>10</v>
      </c>
      <c r="C12" s="32">
        <v>1010</v>
      </c>
      <c r="D12" s="21">
        <v>372</v>
      </c>
      <c r="E12" s="21">
        <v>319</v>
      </c>
      <c r="F12" s="33">
        <v>292</v>
      </c>
      <c r="G12" s="27">
        <v>200</v>
      </c>
      <c r="H12" s="41">
        <v>140</v>
      </c>
      <c r="I12" s="32">
        <v>280</v>
      </c>
      <c r="J12" s="21">
        <v>100</v>
      </c>
      <c r="K12" s="21">
        <v>510</v>
      </c>
      <c r="L12" s="33">
        <v>23</v>
      </c>
      <c r="M12" s="27">
        <v>890</v>
      </c>
      <c r="N12" s="21">
        <v>120</v>
      </c>
      <c r="O12" s="21">
        <v>340</v>
      </c>
      <c r="P12" s="33">
        <v>210</v>
      </c>
      <c r="Q12" s="27">
        <v>220</v>
      </c>
      <c r="R12" s="21">
        <v>290</v>
      </c>
      <c r="S12" s="41">
        <v>180</v>
      </c>
      <c r="T12" s="33">
        <v>270</v>
      </c>
      <c r="U12" s="67">
        <v>260</v>
      </c>
      <c r="V12" s="21">
        <v>2580</v>
      </c>
      <c r="W12" s="41">
        <v>1600</v>
      </c>
      <c r="X12" s="33">
        <v>1720</v>
      </c>
      <c r="Y12" s="32">
        <v>2310</v>
      </c>
      <c r="Z12" s="21">
        <v>1780</v>
      </c>
      <c r="AA12" s="41">
        <v>1880</v>
      </c>
      <c r="AB12" s="33">
        <v>360</v>
      </c>
      <c r="AC12" s="32">
        <v>200</v>
      </c>
      <c r="AD12" s="21">
        <v>40</v>
      </c>
      <c r="AE12" s="41">
        <v>480</v>
      </c>
      <c r="AF12" s="33">
        <v>159</v>
      </c>
      <c r="AG12" s="79">
        <v>74</v>
      </c>
      <c r="AH12" s="81">
        <v>21</v>
      </c>
      <c r="AI12" s="79">
        <v>356</v>
      </c>
      <c r="AJ12" s="91">
        <v>241</v>
      </c>
      <c r="AK12" s="91">
        <v>320</v>
      </c>
      <c r="AL12" s="91">
        <v>361</v>
      </c>
      <c r="AM12" s="90">
        <v>811</v>
      </c>
      <c r="AN12" s="79">
        <v>918</v>
      </c>
      <c r="AO12" s="91">
        <v>264</v>
      </c>
      <c r="AP12" s="91">
        <v>12</v>
      </c>
      <c r="AQ12" s="90">
        <v>106</v>
      </c>
      <c r="AR12" s="79">
        <v>83</v>
      </c>
      <c r="AS12" s="91">
        <v>23</v>
      </c>
      <c r="AT12" s="91">
        <v>310</v>
      </c>
      <c r="AU12" s="90">
        <v>21</v>
      </c>
      <c r="AV12" s="79">
        <v>21</v>
      </c>
      <c r="AW12" s="91">
        <v>63</v>
      </c>
      <c r="AX12" s="91">
        <v>11</v>
      </c>
      <c r="AY12" s="90">
        <v>39</v>
      </c>
      <c r="AZ12" s="48"/>
      <c r="BA12" s="5">
        <v>30</v>
      </c>
    </row>
    <row r="13" spans="1:53" ht="15">
      <c r="A13" s="3" t="s">
        <v>1</v>
      </c>
      <c r="B13" s="22" t="s">
        <v>10</v>
      </c>
      <c r="C13" s="32">
        <v>2.6</v>
      </c>
      <c r="D13" s="21">
        <v>4</v>
      </c>
      <c r="E13" s="21">
        <v>3.2</v>
      </c>
      <c r="F13" s="33">
        <v>3.5</v>
      </c>
      <c r="G13" s="27">
        <v>15.4</v>
      </c>
      <c r="H13" s="41">
        <v>12.8</v>
      </c>
      <c r="I13" s="32">
        <v>3</v>
      </c>
      <c r="J13" s="21">
        <v>11.7</v>
      </c>
      <c r="K13" s="21">
        <v>4.8</v>
      </c>
      <c r="L13" s="33">
        <v>14.1</v>
      </c>
      <c r="M13" s="27">
        <v>2.4</v>
      </c>
      <c r="N13" s="21">
        <v>8.8</v>
      </c>
      <c r="O13" s="23">
        <f>O10/O12</f>
        <v>2.447058823529412</v>
      </c>
      <c r="P13" s="33">
        <f>P10/P12</f>
        <v>5</v>
      </c>
      <c r="Q13" s="27">
        <v>20</v>
      </c>
      <c r="R13" s="23">
        <f>R10/R12</f>
        <v>4.0344827586206895</v>
      </c>
      <c r="S13" s="41" t="s">
        <v>63</v>
      </c>
      <c r="T13" s="33">
        <v>4.44</v>
      </c>
      <c r="U13" s="67">
        <v>2.96</v>
      </c>
      <c r="V13" s="21">
        <v>2.56</v>
      </c>
      <c r="W13" s="41">
        <v>3.31</v>
      </c>
      <c r="X13" s="33">
        <v>1.87</v>
      </c>
      <c r="Y13" s="32">
        <v>1.87</v>
      </c>
      <c r="Z13" s="21">
        <v>2.49</v>
      </c>
      <c r="AA13" s="41">
        <v>2.51</v>
      </c>
      <c r="AB13" s="33">
        <v>3.56</v>
      </c>
      <c r="AC13" s="32">
        <v>17.3</v>
      </c>
      <c r="AD13" s="21">
        <v>32</v>
      </c>
      <c r="AE13" s="41">
        <v>2.96</v>
      </c>
      <c r="AF13" s="33">
        <v>4.09</v>
      </c>
      <c r="AG13" s="82">
        <f>AG10/AG12</f>
        <v>15.135135135135135</v>
      </c>
      <c r="AH13" s="83">
        <v>9.52</v>
      </c>
      <c r="AI13" s="82">
        <v>6.6</v>
      </c>
      <c r="AJ13" s="92">
        <v>10.5</v>
      </c>
      <c r="AK13" s="92">
        <v>12.22</v>
      </c>
      <c r="AL13" s="92">
        <v>7.65</v>
      </c>
      <c r="AM13" s="93">
        <v>2.68</v>
      </c>
      <c r="AN13" s="82">
        <v>2.67</v>
      </c>
      <c r="AO13" s="92">
        <v>7.01</v>
      </c>
      <c r="AP13" s="92">
        <v>155.83</v>
      </c>
      <c r="AQ13" s="93">
        <v>15.09</v>
      </c>
      <c r="AR13" s="82">
        <v>19.28</v>
      </c>
      <c r="AS13" s="92">
        <v>56.52</v>
      </c>
      <c r="AT13" s="92">
        <v>14.84</v>
      </c>
      <c r="AU13" s="93">
        <v>138.1</v>
      </c>
      <c r="AV13" s="82">
        <v>110</v>
      </c>
      <c r="AW13" s="92">
        <v>47.7</v>
      </c>
      <c r="AX13" s="92">
        <v>254.6</v>
      </c>
      <c r="AY13" s="93">
        <v>89.7</v>
      </c>
      <c r="AZ13" s="48"/>
      <c r="BA13" s="5" t="s">
        <v>50</v>
      </c>
    </row>
    <row r="14" spans="1:53" ht="15">
      <c r="A14" s="3" t="s">
        <v>2</v>
      </c>
      <c r="B14" s="22" t="s">
        <v>10</v>
      </c>
      <c r="C14" s="32">
        <v>1.4</v>
      </c>
      <c r="D14" s="21">
        <v>3.1</v>
      </c>
      <c r="E14" s="21">
        <v>3.1</v>
      </c>
      <c r="F14" s="33">
        <v>2.8</v>
      </c>
      <c r="G14" s="27">
        <v>6</v>
      </c>
      <c r="H14" s="41">
        <v>3.3</v>
      </c>
      <c r="I14" s="32">
        <v>3.4</v>
      </c>
      <c r="J14" s="21">
        <v>3.2</v>
      </c>
      <c r="K14" s="21">
        <v>3.6</v>
      </c>
      <c r="L14" s="33">
        <v>3.2</v>
      </c>
      <c r="M14" s="27">
        <v>2.7</v>
      </c>
      <c r="N14" s="21">
        <v>3.2</v>
      </c>
      <c r="O14" s="21">
        <v>3</v>
      </c>
      <c r="P14" s="33">
        <v>3</v>
      </c>
      <c r="Q14" s="27">
        <v>6</v>
      </c>
      <c r="R14" s="23">
        <f>R10/R11</f>
        <v>4.431818181818182</v>
      </c>
      <c r="S14" s="41" t="s">
        <v>63</v>
      </c>
      <c r="T14" s="33">
        <v>2.73</v>
      </c>
      <c r="U14" s="67">
        <v>2.75</v>
      </c>
      <c r="V14" s="21">
        <v>4.4</v>
      </c>
      <c r="W14" s="41">
        <v>5.16</v>
      </c>
      <c r="X14" s="33">
        <v>4.94</v>
      </c>
      <c r="Y14" s="32">
        <v>3.32</v>
      </c>
      <c r="Z14" s="21">
        <v>3.69</v>
      </c>
      <c r="AA14" s="41">
        <v>2.62</v>
      </c>
      <c r="AB14" s="33">
        <v>4</v>
      </c>
      <c r="AC14" s="32">
        <v>3.64</v>
      </c>
      <c r="AD14" s="21">
        <v>5.33</v>
      </c>
      <c r="AE14" s="41">
        <v>3.09</v>
      </c>
      <c r="AF14" s="33">
        <v>3.1</v>
      </c>
      <c r="AG14" s="82" t="s">
        <v>63</v>
      </c>
      <c r="AH14" s="83">
        <v>2.17</v>
      </c>
      <c r="AI14" s="82">
        <v>3.05</v>
      </c>
      <c r="AJ14" s="92">
        <v>2.94</v>
      </c>
      <c r="AK14" s="92">
        <v>3.01</v>
      </c>
      <c r="AL14" s="92">
        <v>3.21</v>
      </c>
      <c r="AM14" s="93">
        <v>2.75</v>
      </c>
      <c r="AN14" s="82">
        <v>2.92</v>
      </c>
      <c r="AO14" s="92">
        <v>3.03</v>
      </c>
      <c r="AP14" s="92">
        <v>3.6</v>
      </c>
      <c r="AQ14" s="93">
        <v>3.4</v>
      </c>
      <c r="AR14" s="82">
        <v>3.81</v>
      </c>
      <c r="AS14" s="92">
        <v>3.1</v>
      </c>
      <c r="AT14" s="92">
        <v>3.83</v>
      </c>
      <c r="AU14" s="93">
        <v>2.99</v>
      </c>
      <c r="AV14" s="82">
        <v>2.7</v>
      </c>
      <c r="AW14" s="92">
        <v>4.1</v>
      </c>
      <c r="AX14" s="92">
        <v>4.6</v>
      </c>
      <c r="AY14" s="93">
        <v>3.2</v>
      </c>
      <c r="AZ14" s="48"/>
      <c r="BA14" s="5" t="s">
        <v>51</v>
      </c>
    </row>
    <row r="15" spans="1:53" ht="15">
      <c r="A15" s="6" t="s">
        <v>14</v>
      </c>
      <c r="B15" s="22" t="s">
        <v>10</v>
      </c>
      <c r="C15" s="32">
        <v>8.95</v>
      </c>
      <c r="D15" s="21">
        <v>5.85</v>
      </c>
      <c r="E15" s="21">
        <v>4.1</v>
      </c>
      <c r="F15" s="33">
        <v>4.26</v>
      </c>
      <c r="G15" s="27">
        <v>6.8</v>
      </c>
      <c r="H15" s="41">
        <v>7.7</v>
      </c>
      <c r="I15" s="32">
        <v>2.05</v>
      </c>
      <c r="J15" s="21">
        <v>3.45</v>
      </c>
      <c r="K15" s="21">
        <v>7.3</v>
      </c>
      <c r="L15" s="33">
        <v>2</v>
      </c>
      <c r="M15" s="27">
        <v>5.65</v>
      </c>
      <c r="N15" s="21">
        <v>4.4</v>
      </c>
      <c r="O15" s="21">
        <v>4.15</v>
      </c>
      <c r="P15" s="33">
        <v>3.65</v>
      </c>
      <c r="Q15" s="27">
        <v>18.6</v>
      </c>
      <c r="R15" s="21">
        <v>3</v>
      </c>
      <c r="S15" s="41">
        <v>6.6</v>
      </c>
      <c r="T15" s="33">
        <v>2.6</v>
      </c>
      <c r="U15" s="67">
        <v>1.6</v>
      </c>
      <c r="V15" s="21">
        <v>3.5</v>
      </c>
      <c r="W15" s="41">
        <v>12</v>
      </c>
      <c r="X15" s="33">
        <v>3.9</v>
      </c>
      <c r="Y15" s="32">
        <v>3.2</v>
      </c>
      <c r="Z15" s="21">
        <v>8.7</v>
      </c>
      <c r="AA15" s="41">
        <v>11.4</v>
      </c>
      <c r="AB15" s="33">
        <v>2.6</v>
      </c>
      <c r="AC15" s="32">
        <v>18.2</v>
      </c>
      <c r="AD15" s="21">
        <v>5.7</v>
      </c>
      <c r="AE15" s="41"/>
      <c r="AF15" s="33">
        <v>1.7</v>
      </c>
      <c r="AG15" s="79"/>
      <c r="AH15" s="81">
        <v>0.93</v>
      </c>
      <c r="AI15" s="79"/>
      <c r="AJ15" s="91">
        <v>9.3</v>
      </c>
      <c r="AK15" s="91"/>
      <c r="AL15" s="91"/>
      <c r="AM15" s="90"/>
      <c r="AN15" s="79"/>
      <c r="AO15" s="91">
        <v>6.3</v>
      </c>
      <c r="AP15" s="91"/>
      <c r="AQ15" s="90"/>
      <c r="AR15" s="79"/>
      <c r="AS15" s="91">
        <v>8.9</v>
      </c>
      <c r="AT15" s="91"/>
      <c r="AU15" s="90"/>
      <c r="AV15" s="79"/>
      <c r="AW15" s="91"/>
      <c r="AX15" s="91"/>
      <c r="AY15" s="90"/>
      <c r="AZ15" s="48"/>
      <c r="BA15" s="5">
        <v>10</v>
      </c>
    </row>
    <row r="16" spans="1:53" ht="15">
      <c r="A16" s="151" t="s">
        <v>17</v>
      </c>
      <c r="B16" s="152"/>
      <c r="C16" s="34"/>
      <c r="D16" s="5"/>
      <c r="E16" s="5"/>
      <c r="F16" s="35"/>
      <c r="G16" s="28">
        <v>8.8</v>
      </c>
      <c r="H16" s="42">
        <v>22.35</v>
      </c>
      <c r="I16" s="34">
        <v>5.64</v>
      </c>
      <c r="J16" s="5">
        <v>16.5</v>
      </c>
      <c r="K16" s="5">
        <v>5.15</v>
      </c>
      <c r="L16" s="35">
        <v>19.8</v>
      </c>
      <c r="M16" s="27">
        <v>2.8</v>
      </c>
      <c r="N16" s="21">
        <v>17.4</v>
      </c>
      <c r="O16" s="21">
        <v>7.1</v>
      </c>
      <c r="P16" s="33"/>
      <c r="Q16" s="27"/>
      <c r="R16" s="21">
        <v>6.63</v>
      </c>
      <c r="S16" s="41" t="s">
        <v>64</v>
      </c>
      <c r="T16" s="33" t="s">
        <v>64</v>
      </c>
      <c r="U16" s="67" t="s">
        <v>64</v>
      </c>
      <c r="V16" s="21">
        <v>-347</v>
      </c>
      <c r="W16" s="41" t="s">
        <v>64</v>
      </c>
      <c r="X16" s="33" t="s">
        <v>64</v>
      </c>
      <c r="Y16" s="32">
        <v>-232</v>
      </c>
      <c r="Z16" s="21">
        <v>-354</v>
      </c>
      <c r="AA16" s="41">
        <v>-336</v>
      </c>
      <c r="AB16" s="33">
        <v>-251</v>
      </c>
      <c r="AC16" s="32">
        <v>-236</v>
      </c>
      <c r="AD16" s="21">
        <v>211</v>
      </c>
      <c r="AE16" s="41">
        <v>-200</v>
      </c>
      <c r="AF16" s="33">
        <v>95</v>
      </c>
      <c r="AG16" s="79">
        <v>91</v>
      </c>
      <c r="AH16" s="81">
        <v>184</v>
      </c>
      <c r="AI16" s="79">
        <v>-215</v>
      </c>
      <c r="AJ16" s="91">
        <v>-197</v>
      </c>
      <c r="AK16" s="91">
        <v>-187</v>
      </c>
      <c r="AL16" s="91">
        <v>-204</v>
      </c>
      <c r="AM16" s="90">
        <v>-221</v>
      </c>
      <c r="AN16" s="79">
        <v>-160</v>
      </c>
      <c r="AO16" s="91">
        <v>-133</v>
      </c>
      <c r="AP16" s="91">
        <v>31</v>
      </c>
      <c r="AQ16" s="90">
        <v>81</v>
      </c>
      <c r="AR16" s="79">
        <v>87</v>
      </c>
      <c r="AS16" s="91">
        <v>86</v>
      </c>
      <c r="AT16" s="91">
        <v>-16</v>
      </c>
      <c r="AU16" s="90">
        <v>140</v>
      </c>
      <c r="AV16" s="79">
        <v>132</v>
      </c>
      <c r="AW16" s="91">
        <v>140</v>
      </c>
      <c r="AX16" s="91">
        <v>60</v>
      </c>
      <c r="AY16" s="90">
        <v>121</v>
      </c>
      <c r="AZ16" s="28"/>
      <c r="BA16" s="5"/>
    </row>
    <row r="17" spans="1:53" ht="15">
      <c r="A17" s="3" t="s">
        <v>18</v>
      </c>
      <c r="B17" s="22" t="s">
        <v>19</v>
      </c>
      <c r="C17" s="34">
        <v>357</v>
      </c>
      <c r="D17" s="5">
        <v>286</v>
      </c>
      <c r="E17" s="5">
        <v>316</v>
      </c>
      <c r="F17" s="35">
        <v>278</v>
      </c>
      <c r="G17" s="28">
        <v>188</v>
      </c>
      <c r="H17" s="42">
        <v>198</v>
      </c>
      <c r="I17" s="34">
        <v>379</v>
      </c>
      <c r="J17" s="5">
        <v>225</v>
      </c>
      <c r="K17" s="5">
        <v>221</v>
      </c>
      <c r="L17" s="35">
        <v>476</v>
      </c>
      <c r="M17" s="27">
        <v>192</v>
      </c>
      <c r="N17" s="21">
        <v>289</v>
      </c>
      <c r="O17" s="21">
        <v>380</v>
      </c>
      <c r="P17" s="33">
        <v>246</v>
      </c>
      <c r="Q17" s="27"/>
      <c r="R17" s="21">
        <v>329</v>
      </c>
      <c r="S17" s="41">
        <v>173</v>
      </c>
      <c r="T17" s="33">
        <v>212</v>
      </c>
      <c r="U17" s="67">
        <v>315.5</v>
      </c>
      <c r="V17" s="21">
        <v>70</v>
      </c>
      <c r="W17" s="41">
        <v>64</v>
      </c>
      <c r="X17" s="33">
        <v>172</v>
      </c>
      <c r="Y17" s="32">
        <v>176</v>
      </c>
      <c r="Z17" s="21">
        <v>1168</v>
      </c>
      <c r="AA17" s="41">
        <v>124</v>
      </c>
      <c r="AB17" s="33">
        <v>368</v>
      </c>
      <c r="AC17" s="32">
        <v>96</v>
      </c>
      <c r="AD17" s="21">
        <v>304</v>
      </c>
      <c r="AE17" s="41">
        <v>273</v>
      </c>
      <c r="AF17" s="33">
        <v>351</v>
      </c>
      <c r="AG17" s="84">
        <f>1/(AG18)*1000000</f>
        <v>159.2356687898089</v>
      </c>
      <c r="AH17" s="85">
        <v>508</v>
      </c>
      <c r="AI17" s="84">
        <v>98</v>
      </c>
      <c r="AJ17" s="94">
        <v>84</v>
      </c>
      <c r="AK17" s="94">
        <v>77</v>
      </c>
      <c r="AL17" s="94">
        <v>66</v>
      </c>
      <c r="AM17" s="95">
        <v>120</v>
      </c>
      <c r="AN17" s="84">
        <v>131</v>
      </c>
      <c r="AO17" s="94">
        <v>109</v>
      </c>
      <c r="AP17" s="94">
        <v>82</v>
      </c>
      <c r="AQ17" s="95">
        <v>168</v>
      </c>
      <c r="AR17" s="84">
        <v>190</v>
      </c>
      <c r="AS17" s="94">
        <v>149</v>
      </c>
      <c r="AT17" s="94">
        <v>75</v>
      </c>
      <c r="AU17" s="95">
        <v>123</v>
      </c>
      <c r="AV17" s="84">
        <v>119</v>
      </c>
      <c r="AW17" s="94">
        <v>1078</v>
      </c>
      <c r="AX17" s="94">
        <v>181</v>
      </c>
      <c r="AY17" s="95">
        <v>74</v>
      </c>
      <c r="AZ17" s="28"/>
      <c r="BA17" s="5"/>
    </row>
    <row r="18" spans="1:53" ht="15">
      <c r="A18" s="7" t="s">
        <v>20</v>
      </c>
      <c r="B18" s="26" t="s">
        <v>56</v>
      </c>
      <c r="C18" s="34">
        <v>2800</v>
      </c>
      <c r="D18" s="5">
        <v>3490</v>
      </c>
      <c r="E18" s="5">
        <v>3160</v>
      </c>
      <c r="F18" s="35">
        <v>3600</v>
      </c>
      <c r="G18" s="28">
        <v>5310</v>
      </c>
      <c r="H18" s="42">
        <v>5060</v>
      </c>
      <c r="I18" s="34">
        <v>2640</v>
      </c>
      <c r="J18" s="5">
        <v>4440</v>
      </c>
      <c r="K18" s="5">
        <v>4530</v>
      </c>
      <c r="L18" s="35">
        <v>2100</v>
      </c>
      <c r="M18" s="28">
        <v>5221</v>
      </c>
      <c r="N18" s="5">
        <v>3317</v>
      </c>
      <c r="O18" s="5">
        <v>2580</v>
      </c>
      <c r="P18" s="35">
        <v>407</v>
      </c>
      <c r="Q18" s="28"/>
      <c r="R18" s="5">
        <v>3039</v>
      </c>
      <c r="S18" s="41">
        <v>5550</v>
      </c>
      <c r="T18" s="33">
        <v>4680</v>
      </c>
      <c r="U18" s="67">
        <v>3150</v>
      </c>
      <c r="V18" s="21">
        <v>14200</v>
      </c>
      <c r="W18" s="41">
        <v>15620</v>
      </c>
      <c r="X18" s="33">
        <v>5830</v>
      </c>
      <c r="Y18" s="32">
        <v>5680</v>
      </c>
      <c r="Z18" s="21">
        <v>855</v>
      </c>
      <c r="AA18" s="41">
        <v>8000</v>
      </c>
      <c r="AB18" s="33">
        <v>2716</v>
      </c>
      <c r="AC18" s="32">
        <v>10613</v>
      </c>
      <c r="AD18" s="21">
        <v>3290</v>
      </c>
      <c r="AE18" s="41">
        <v>3660</v>
      </c>
      <c r="AF18" s="33">
        <v>2853</v>
      </c>
      <c r="AG18" s="79">
        <v>6280</v>
      </c>
      <c r="AH18" s="81">
        <v>1969</v>
      </c>
      <c r="AI18" s="79">
        <v>10220</v>
      </c>
      <c r="AJ18" s="91">
        <v>11900</v>
      </c>
      <c r="AK18" s="91">
        <v>13020</v>
      </c>
      <c r="AL18" s="91">
        <v>15200</v>
      </c>
      <c r="AM18" s="90">
        <v>8340</v>
      </c>
      <c r="AN18" s="79">
        <v>7640</v>
      </c>
      <c r="AO18" s="91">
        <v>9200</v>
      </c>
      <c r="AP18" s="91">
        <v>12150</v>
      </c>
      <c r="AQ18" s="90">
        <v>5940</v>
      </c>
      <c r="AR18" s="79">
        <v>5250</v>
      </c>
      <c r="AS18" s="91">
        <v>6710</v>
      </c>
      <c r="AT18" s="91">
        <v>13390</v>
      </c>
      <c r="AU18" s="90">
        <v>8120</v>
      </c>
      <c r="AV18" s="79">
        <v>8430</v>
      </c>
      <c r="AW18" s="91">
        <v>928</v>
      </c>
      <c r="AX18" s="91">
        <v>5530</v>
      </c>
      <c r="AY18" s="90">
        <v>13440</v>
      </c>
      <c r="AZ18" s="28"/>
      <c r="BA18" s="5"/>
    </row>
    <row r="19" spans="1:53" ht="15">
      <c r="A19" s="7" t="s">
        <v>75</v>
      </c>
      <c r="B19" s="26" t="s">
        <v>77</v>
      </c>
      <c r="C19" s="36"/>
      <c r="D19" s="8"/>
      <c r="E19" s="8"/>
      <c r="F19" s="37"/>
      <c r="G19" s="29"/>
      <c r="H19" s="43"/>
      <c r="I19" s="36"/>
      <c r="J19" s="8"/>
      <c r="K19" s="8"/>
      <c r="L19" s="37"/>
      <c r="M19" s="29"/>
      <c r="N19" s="8"/>
      <c r="O19" s="8"/>
      <c r="P19" s="37"/>
      <c r="Q19" s="29"/>
      <c r="R19" s="8"/>
      <c r="S19" s="46"/>
      <c r="T19" s="49"/>
      <c r="U19" s="68"/>
      <c r="V19" s="71"/>
      <c r="W19" s="46"/>
      <c r="X19" s="49"/>
      <c r="Y19" s="32"/>
      <c r="Z19" s="21"/>
      <c r="AA19" s="41"/>
      <c r="AB19" s="49"/>
      <c r="AC19" s="32"/>
      <c r="AD19" s="21"/>
      <c r="AE19" s="41"/>
      <c r="AF19" s="49">
        <v>10</v>
      </c>
      <c r="AG19" s="79"/>
      <c r="AH19" s="86"/>
      <c r="AI19" s="79"/>
      <c r="AJ19" s="91"/>
      <c r="AK19" s="91"/>
      <c r="AL19" s="91"/>
      <c r="AM19" s="90"/>
      <c r="AN19" s="102"/>
      <c r="AO19" s="103"/>
      <c r="AP19" s="103"/>
      <c r="AQ19" s="104"/>
      <c r="AR19" s="102"/>
      <c r="AS19" s="103"/>
      <c r="AT19" s="103"/>
      <c r="AU19" s="104"/>
      <c r="AV19" s="102"/>
      <c r="AW19" s="103"/>
      <c r="AX19" s="103"/>
      <c r="AY19" s="104"/>
      <c r="AZ19" s="29"/>
      <c r="BA19" s="8"/>
    </row>
    <row r="20" spans="1:53" ht="15">
      <c r="A20" s="7" t="s">
        <v>76</v>
      </c>
      <c r="B20" s="26" t="s">
        <v>10</v>
      </c>
      <c r="C20" s="36"/>
      <c r="D20" s="8"/>
      <c r="E20" s="8"/>
      <c r="F20" s="37"/>
      <c r="G20" s="29"/>
      <c r="H20" s="43"/>
      <c r="I20" s="36"/>
      <c r="J20" s="8"/>
      <c r="K20" s="8"/>
      <c r="L20" s="37"/>
      <c r="M20" s="29"/>
      <c r="N20" s="8"/>
      <c r="O20" s="8"/>
      <c r="P20" s="37"/>
      <c r="Q20" s="29"/>
      <c r="R20" s="8"/>
      <c r="S20" s="46"/>
      <c r="T20" s="49"/>
      <c r="U20" s="68"/>
      <c r="V20" s="71"/>
      <c r="W20" s="46"/>
      <c r="X20" s="49"/>
      <c r="Y20" s="32"/>
      <c r="Z20" s="21"/>
      <c r="AA20" s="41"/>
      <c r="AB20" s="49"/>
      <c r="AC20" s="32"/>
      <c r="AD20" s="21"/>
      <c r="AE20" s="41"/>
      <c r="AF20" s="49">
        <v>1600</v>
      </c>
      <c r="AG20" s="79"/>
      <c r="AH20" s="86"/>
      <c r="AI20" s="79"/>
      <c r="AJ20" s="91"/>
      <c r="AK20" s="91"/>
      <c r="AL20" s="91"/>
      <c r="AM20" s="90"/>
      <c r="AN20" s="102"/>
      <c r="AO20" s="103"/>
      <c r="AP20" s="103"/>
      <c r="AQ20" s="104"/>
      <c r="AR20" s="102"/>
      <c r="AS20" s="103"/>
      <c r="AT20" s="103"/>
      <c r="AU20" s="104"/>
      <c r="AV20" s="102"/>
      <c r="AW20" s="103"/>
      <c r="AX20" s="103"/>
      <c r="AY20" s="104"/>
      <c r="AZ20" s="29"/>
      <c r="BA20" s="8"/>
    </row>
    <row r="21" spans="1:53" ht="15">
      <c r="A21" s="150" t="s">
        <v>21</v>
      </c>
      <c r="B21" s="149"/>
      <c r="C21" s="36">
        <v>7.5</v>
      </c>
      <c r="D21" s="8">
        <v>8.25</v>
      </c>
      <c r="E21" s="8">
        <v>8.2</v>
      </c>
      <c r="F21" s="37">
        <v>8.16</v>
      </c>
      <c r="G21" s="29">
        <v>8.2</v>
      </c>
      <c r="H21" s="43">
        <v>8.3</v>
      </c>
      <c r="I21" s="36">
        <v>8</v>
      </c>
      <c r="J21" s="8">
        <v>8.15</v>
      </c>
      <c r="K21" s="8">
        <v>7.95</v>
      </c>
      <c r="L21" s="37">
        <v>7.1</v>
      </c>
      <c r="M21" s="29">
        <v>8</v>
      </c>
      <c r="N21" s="8">
        <v>8</v>
      </c>
      <c r="O21" s="8">
        <v>7.6</v>
      </c>
      <c r="P21" s="37">
        <v>8.05</v>
      </c>
      <c r="Q21" s="29">
        <v>7.95</v>
      </c>
      <c r="R21" s="8">
        <v>8.1</v>
      </c>
      <c r="S21" s="46">
        <v>8.1</v>
      </c>
      <c r="T21" s="49">
        <v>8</v>
      </c>
      <c r="U21" s="68">
        <v>7.9</v>
      </c>
      <c r="V21" s="71">
        <v>8.1</v>
      </c>
      <c r="W21" s="46">
        <v>8.1</v>
      </c>
      <c r="X21" s="49">
        <v>8</v>
      </c>
      <c r="Y21" s="32">
        <v>8.05</v>
      </c>
      <c r="Z21" s="21">
        <v>7.85</v>
      </c>
      <c r="AA21" s="41">
        <v>8.5</v>
      </c>
      <c r="AB21" s="49">
        <v>7.75</v>
      </c>
      <c r="AC21" s="32">
        <v>8.3</v>
      </c>
      <c r="AD21" s="21">
        <v>8.1</v>
      </c>
      <c r="AE21" s="41">
        <v>8.3</v>
      </c>
      <c r="AF21" s="49">
        <v>8</v>
      </c>
      <c r="AG21" s="79">
        <v>6.56</v>
      </c>
      <c r="AH21" s="86">
        <v>8.24</v>
      </c>
      <c r="AI21" s="79">
        <v>8.41</v>
      </c>
      <c r="AJ21" s="91">
        <v>8.29</v>
      </c>
      <c r="AK21" s="91">
        <v>8.45</v>
      </c>
      <c r="AL21" s="91">
        <v>8.14</v>
      </c>
      <c r="AM21" s="90">
        <v>8.12</v>
      </c>
      <c r="AN21" s="102">
        <v>8.31</v>
      </c>
      <c r="AO21" s="103">
        <v>8.28</v>
      </c>
      <c r="AP21" s="103">
        <v>8.75</v>
      </c>
      <c r="AQ21" s="104">
        <v>7.5</v>
      </c>
      <c r="AR21" s="102">
        <v>7.84</v>
      </c>
      <c r="AS21" s="103">
        <v>9.1</v>
      </c>
      <c r="AT21" s="103">
        <v>8.51</v>
      </c>
      <c r="AU21" s="104">
        <v>7.8</v>
      </c>
      <c r="AV21" s="102">
        <v>9.5</v>
      </c>
      <c r="AW21" s="103">
        <v>8.1</v>
      </c>
      <c r="AX21" s="103">
        <v>7.5</v>
      </c>
      <c r="AY21" s="104">
        <v>8.4</v>
      </c>
      <c r="AZ21" s="29"/>
      <c r="BA21" s="8"/>
    </row>
    <row r="22" spans="1:53" ht="15">
      <c r="A22" s="3" t="s">
        <v>60</v>
      </c>
      <c r="B22" s="22" t="s">
        <v>61</v>
      </c>
      <c r="C22" s="61"/>
      <c r="D22" s="54"/>
      <c r="E22" s="54"/>
      <c r="F22" s="62"/>
      <c r="G22" s="54"/>
      <c r="H22" s="54"/>
      <c r="I22" s="61"/>
      <c r="J22" s="54"/>
      <c r="K22" s="54"/>
      <c r="L22" s="62"/>
      <c r="M22" s="28"/>
      <c r="N22" s="5"/>
      <c r="O22" s="5"/>
      <c r="P22" s="35"/>
      <c r="Q22" s="29"/>
      <c r="R22" s="8"/>
      <c r="S22" s="46">
        <v>500</v>
      </c>
      <c r="T22" s="33">
        <v>440</v>
      </c>
      <c r="U22" s="67">
        <v>250</v>
      </c>
      <c r="V22" s="21">
        <v>1400</v>
      </c>
      <c r="W22" s="41">
        <v>936</v>
      </c>
      <c r="X22" s="33">
        <v>1000</v>
      </c>
      <c r="Y22" s="32">
        <v>1300</v>
      </c>
      <c r="Z22" s="21">
        <v>1100</v>
      </c>
      <c r="AA22" s="41">
        <v>1300</v>
      </c>
      <c r="AB22" s="33">
        <v>310</v>
      </c>
      <c r="AC22" s="32">
        <v>540</v>
      </c>
      <c r="AD22" s="21">
        <v>4.9</v>
      </c>
      <c r="AE22" s="41"/>
      <c r="AF22" s="33">
        <v>190</v>
      </c>
      <c r="AG22" s="79"/>
      <c r="AH22" s="81"/>
      <c r="AI22" s="79"/>
      <c r="AJ22" s="91"/>
      <c r="AK22" s="91"/>
      <c r="AL22" s="91"/>
      <c r="AM22" s="90"/>
      <c r="AN22" s="79"/>
      <c r="AO22" s="91"/>
      <c r="AP22" s="91"/>
      <c r="AQ22" s="90"/>
      <c r="AR22" s="79"/>
      <c r="AS22" s="91"/>
      <c r="AT22" s="91"/>
      <c r="AU22" s="90"/>
      <c r="AV22" s="79"/>
      <c r="AW22" s="91"/>
      <c r="AX22" s="91"/>
      <c r="AY22" s="90"/>
      <c r="AZ22" s="29"/>
      <c r="BA22" s="8"/>
    </row>
    <row r="23" spans="1:53" ht="18.75">
      <c r="A23" s="50" t="s">
        <v>22</v>
      </c>
      <c r="B23" s="52"/>
      <c r="C23" s="52"/>
      <c r="D23" s="52"/>
      <c r="E23" s="52"/>
      <c r="F23" s="52"/>
      <c r="G23" s="52"/>
      <c r="H23" s="52"/>
      <c r="I23" s="63"/>
      <c r="J23" s="52"/>
      <c r="K23" s="52"/>
      <c r="L23" s="64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2"/>
      <c r="BA23" s="53"/>
    </row>
    <row r="24" spans="1:53" ht="12.75">
      <c r="A24" s="3" t="s">
        <v>27</v>
      </c>
      <c r="B24" s="22" t="s">
        <v>10</v>
      </c>
      <c r="C24" s="38">
        <v>0.04</v>
      </c>
      <c r="D24" s="4">
        <v>0.04</v>
      </c>
      <c r="E24" s="4">
        <v>0.04</v>
      </c>
      <c r="F24" s="39">
        <v>0.04</v>
      </c>
      <c r="G24" s="30">
        <v>0.25</v>
      </c>
      <c r="H24" s="44">
        <v>0.1</v>
      </c>
      <c r="I24" s="38">
        <v>0.05</v>
      </c>
      <c r="J24" s="4">
        <v>0.1</v>
      </c>
      <c r="K24" s="4">
        <v>0.05</v>
      </c>
      <c r="L24" s="39">
        <v>0.01</v>
      </c>
      <c r="M24" s="28">
        <v>5.45</v>
      </c>
      <c r="N24" s="5">
        <v>0.25</v>
      </c>
      <c r="O24" s="5">
        <v>0.25</v>
      </c>
      <c r="P24" s="35">
        <v>0.25</v>
      </c>
      <c r="Q24" s="28">
        <v>1</v>
      </c>
      <c r="R24" s="5">
        <v>0.5</v>
      </c>
      <c r="S24" s="42" t="s">
        <v>54</v>
      </c>
      <c r="T24" s="35" t="s">
        <v>37</v>
      </c>
      <c r="U24" s="61">
        <v>0.8</v>
      </c>
      <c r="V24" s="5" t="s">
        <v>54</v>
      </c>
      <c r="W24" s="42" t="s">
        <v>28</v>
      </c>
      <c r="X24" s="35" t="s">
        <v>28</v>
      </c>
      <c r="Y24" s="34" t="s">
        <v>28</v>
      </c>
      <c r="Z24" s="5" t="s">
        <v>28</v>
      </c>
      <c r="AA24" s="42" t="s">
        <v>28</v>
      </c>
      <c r="AB24" s="35" t="s">
        <v>28</v>
      </c>
      <c r="AC24" s="34" t="s">
        <v>28</v>
      </c>
      <c r="AD24" s="5" t="s">
        <v>28</v>
      </c>
      <c r="AE24" s="42"/>
      <c r="AF24" s="35" t="s">
        <v>25</v>
      </c>
      <c r="AG24" s="34"/>
      <c r="AH24" s="62"/>
      <c r="AI24" s="34"/>
      <c r="AJ24" s="5"/>
      <c r="AK24" s="5"/>
      <c r="AL24" s="5"/>
      <c r="AM24" s="35"/>
      <c r="AN24" s="34"/>
      <c r="AO24" s="5"/>
      <c r="AP24" s="5"/>
      <c r="AQ24" s="35"/>
      <c r="AR24" s="34"/>
      <c r="AS24" s="5"/>
      <c r="AT24" s="5"/>
      <c r="AU24" s="35"/>
      <c r="AV24" s="34"/>
      <c r="AW24" s="5"/>
      <c r="AX24" s="5"/>
      <c r="AY24" s="35"/>
      <c r="AZ24" s="28"/>
      <c r="BA24" s="5"/>
    </row>
    <row r="25" spans="1:53" ht="12.75">
      <c r="A25" s="3" t="s">
        <v>23</v>
      </c>
      <c r="B25" s="22" t="s">
        <v>10</v>
      </c>
      <c r="C25" s="34">
        <v>0.6</v>
      </c>
      <c r="D25" s="5">
        <v>0.6</v>
      </c>
      <c r="E25" s="5">
        <v>1.7</v>
      </c>
      <c r="F25" s="35">
        <v>0.6</v>
      </c>
      <c r="G25" s="28">
        <v>1</v>
      </c>
      <c r="H25" s="42">
        <v>0.25</v>
      </c>
      <c r="I25" s="34">
        <v>0.25</v>
      </c>
      <c r="J25" s="5">
        <v>0.25</v>
      </c>
      <c r="K25" s="5">
        <v>1</v>
      </c>
      <c r="L25" s="35">
        <v>0.25</v>
      </c>
      <c r="M25" s="30">
        <v>0.01</v>
      </c>
      <c r="N25" s="4">
        <v>0.125</v>
      </c>
      <c r="O25" s="4">
        <v>0.01</v>
      </c>
      <c r="P25" s="39">
        <v>0.03</v>
      </c>
      <c r="Q25" s="30">
        <v>0.5</v>
      </c>
      <c r="R25" s="4">
        <v>0.01</v>
      </c>
      <c r="S25" s="44">
        <v>0.24</v>
      </c>
      <c r="T25" s="39">
        <v>0.5</v>
      </c>
      <c r="U25" s="69">
        <v>0.6</v>
      </c>
      <c r="V25" s="4">
        <v>3.9</v>
      </c>
      <c r="W25" s="44">
        <v>0.77</v>
      </c>
      <c r="X25" s="39">
        <v>0.06</v>
      </c>
      <c r="Y25" s="34" t="s">
        <v>25</v>
      </c>
      <c r="Z25" s="5">
        <v>0.11</v>
      </c>
      <c r="AA25" s="42" t="s">
        <v>25</v>
      </c>
      <c r="AB25" s="39">
        <v>0.06</v>
      </c>
      <c r="AC25" s="34">
        <v>0.49</v>
      </c>
      <c r="AD25" s="5">
        <v>0.13</v>
      </c>
      <c r="AE25" s="42"/>
      <c r="AF25" s="39" t="s">
        <v>26</v>
      </c>
      <c r="AG25" s="38"/>
      <c r="AH25" s="87"/>
      <c r="AI25" s="34"/>
      <c r="AJ25" s="5"/>
      <c r="AK25" s="5"/>
      <c r="AL25" s="5"/>
      <c r="AM25" s="35"/>
      <c r="AN25" s="38"/>
      <c r="AO25" s="4"/>
      <c r="AP25" s="4"/>
      <c r="AQ25" s="39"/>
      <c r="AR25" s="38"/>
      <c r="AS25" s="4"/>
      <c r="AT25" s="4"/>
      <c r="AU25" s="39"/>
      <c r="AV25" s="38"/>
      <c r="AW25" s="4"/>
      <c r="AX25" s="4"/>
      <c r="AY25" s="39"/>
      <c r="AZ25" s="30"/>
      <c r="BA25" s="4"/>
    </row>
    <row r="26" spans="1:53" ht="12.75">
      <c r="A26" s="3" t="s">
        <v>29</v>
      </c>
      <c r="B26" s="22" t="s">
        <v>10</v>
      </c>
      <c r="C26" s="36">
        <v>83.6</v>
      </c>
      <c r="D26" s="8">
        <v>80.9</v>
      </c>
      <c r="E26" s="8">
        <v>85</v>
      </c>
      <c r="F26" s="37">
        <v>148</v>
      </c>
      <c r="G26" s="29">
        <v>196</v>
      </c>
      <c r="H26" s="43">
        <v>262</v>
      </c>
      <c r="I26" s="36">
        <v>132</v>
      </c>
      <c r="J26" s="8">
        <v>334</v>
      </c>
      <c r="K26" s="8">
        <v>180</v>
      </c>
      <c r="L26" s="37">
        <v>41.4</v>
      </c>
      <c r="M26" s="29">
        <v>463</v>
      </c>
      <c r="N26" s="8">
        <v>204</v>
      </c>
      <c r="O26" s="8">
        <v>114</v>
      </c>
      <c r="P26" s="37">
        <v>241</v>
      </c>
      <c r="Q26" s="29">
        <v>145</v>
      </c>
      <c r="R26" s="8">
        <v>259</v>
      </c>
      <c r="S26" s="43">
        <v>360</v>
      </c>
      <c r="T26" s="37">
        <v>280</v>
      </c>
      <c r="U26" s="70">
        <v>210</v>
      </c>
      <c r="V26" s="8">
        <v>1100</v>
      </c>
      <c r="W26" s="43">
        <v>692</v>
      </c>
      <c r="X26" s="37">
        <v>315</v>
      </c>
      <c r="Y26" s="34">
        <v>315</v>
      </c>
      <c r="Z26" s="5">
        <v>711</v>
      </c>
      <c r="AA26" s="42">
        <v>321</v>
      </c>
      <c r="AB26" s="37">
        <v>97</v>
      </c>
      <c r="AC26" s="34">
        <v>66</v>
      </c>
      <c r="AD26" s="5">
        <v>54</v>
      </c>
      <c r="AE26" s="42"/>
      <c r="AF26" s="37">
        <v>140</v>
      </c>
      <c r="AG26" s="36"/>
      <c r="AH26" s="88"/>
      <c r="AI26" s="34"/>
      <c r="AJ26" s="5"/>
      <c r="AK26" s="5"/>
      <c r="AL26" s="5"/>
      <c r="AM26" s="35"/>
      <c r="AN26" s="36"/>
      <c r="AO26" s="8"/>
      <c r="AP26" s="8"/>
      <c r="AQ26" s="37"/>
      <c r="AR26" s="36"/>
      <c r="AS26" s="8"/>
      <c r="AT26" s="8"/>
      <c r="AU26" s="37"/>
      <c r="AV26" s="36"/>
      <c r="AW26" s="8"/>
      <c r="AX26" s="8"/>
      <c r="AY26" s="37"/>
      <c r="AZ26" s="29"/>
      <c r="BA26" s="8"/>
    </row>
    <row r="27" spans="1:53" ht="12.75">
      <c r="A27" s="3" t="s">
        <v>15</v>
      </c>
      <c r="B27" s="22" t="s">
        <v>10</v>
      </c>
      <c r="C27" s="34">
        <v>87.1</v>
      </c>
      <c r="D27" s="5">
        <v>95.2</v>
      </c>
      <c r="E27" s="5">
        <v>98.6</v>
      </c>
      <c r="F27" s="35">
        <v>148</v>
      </c>
      <c r="G27" s="28">
        <v>274</v>
      </c>
      <c r="H27" s="42">
        <v>288</v>
      </c>
      <c r="I27" s="34">
        <v>127</v>
      </c>
      <c r="J27" s="5">
        <v>345</v>
      </c>
      <c r="K27" s="5">
        <v>237</v>
      </c>
      <c r="L27" s="35">
        <v>48.3</v>
      </c>
      <c r="M27" s="28">
        <v>383</v>
      </c>
      <c r="N27" s="5">
        <v>207</v>
      </c>
      <c r="O27" s="5">
        <v>167</v>
      </c>
      <c r="P27" s="35">
        <v>211</v>
      </c>
      <c r="Q27" s="28">
        <v>292</v>
      </c>
      <c r="R27" s="5">
        <v>250</v>
      </c>
      <c r="S27" s="41">
        <v>370</v>
      </c>
      <c r="T27" s="33">
        <v>310</v>
      </c>
      <c r="U27" s="67">
        <v>170</v>
      </c>
      <c r="V27" s="21">
        <v>1100</v>
      </c>
      <c r="W27" s="41">
        <v>714.6</v>
      </c>
      <c r="X27" s="33">
        <v>402</v>
      </c>
      <c r="Y27" s="32">
        <v>377</v>
      </c>
      <c r="Z27" s="21">
        <v>812</v>
      </c>
      <c r="AA27" s="41">
        <v>471</v>
      </c>
      <c r="AB27" s="33">
        <v>135</v>
      </c>
      <c r="AC27" s="32">
        <v>859.49</v>
      </c>
      <c r="AD27" s="21">
        <v>122</v>
      </c>
      <c r="AE27" s="41"/>
      <c r="AF27" s="33">
        <v>170</v>
      </c>
      <c r="AG27" s="32"/>
      <c r="AH27" s="89"/>
      <c r="AI27" s="32"/>
      <c r="AJ27" s="21"/>
      <c r="AK27" s="21"/>
      <c r="AL27" s="21"/>
      <c r="AM27" s="33"/>
      <c r="AN27" s="32"/>
      <c r="AO27" s="21"/>
      <c r="AP27" s="21"/>
      <c r="AQ27" s="33"/>
      <c r="AR27" s="32"/>
      <c r="AS27" s="21"/>
      <c r="AT27" s="21"/>
      <c r="AU27" s="33"/>
      <c r="AV27" s="32"/>
      <c r="AW27" s="21"/>
      <c r="AX27" s="21"/>
      <c r="AY27" s="33"/>
      <c r="AZ27" s="28"/>
      <c r="BA27" s="5"/>
    </row>
    <row r="28" spans="1:53" ht="12.75">
      <c r="A28" s="150" t="s">
        <v>16</v>
      </c>
      <c r="B28" s="149"/>
      <c r="C28" s="34"/>
      <c r="D28" s="5"/>
      <c r="E28" s="5"/>
      <c r="F28" s="35"/>
      <c r="G28" s="28">
        <v>274</v>
      </c>
      <c r="H28" s="42">
        <v>288</v>
      </c>
      <c r="I28" s="34">
        <v>127</v>
      </c>
      <c r="J28" s="5">
        <v>345</v>
      </c>
      <c r="K28" s="5">
        <v>237</v>
      </c>
      <c r="L28" s="35">
        <v>48.4</v>
      </c>
      <c r="M28" s="28">
        <v>384</v>
      </c>
      <c r="N28" s="5">
        <v>207</v>
      </c>
      <c r="O28" s="5">
        <v>167</v>
      </c>
      <c r="P28" s="35"/>
      <c r="Q28" s="28"/>
      <c r="R28" s="5">
        <v>250</v>
      </c>
      <c r="S28" s="41">
        <v>371</v>
      </c>
      <c r="T28" s="33">
        <v>310</v>
      </c>
      <c r="U28" s="67">
        <v>170.4</v>
      </c>
      <c r="V28" s="21">
        <v>1102</v>
      </c>
      <c r="W28" s="41">
        <v>715</v>
      </c>
      <c r="X28" s="33">
        <v>402</v>
      </c>
      <c r="Y28" s="32">
        <v>377</v>
      </c>
      <c r="Z28" s="21">
        <v>812</v>
      </c>
      <c r="AA28" s="41">
        <v>471</v>
      </c>
      <c r="AB28" s="33">
        <v>135</v>
      </c>
      <c r="AC28" s="32">
        <v>859</v>
      </c>
      <c r="AD28" s="21">
        <v>122</v>
      </c>
      <c r="AE28" s="41"/>
      <c r="AF28" s="33">
        <v>170</v>
      </c>
      <c r="AG28" s="32"/>
      <c r="AH28" s="89"/>
      <c r="AI28" s="32"/>
      <c r="AJ28" s="21"/>
      <c r="AK28" s="21"/>
      <c r="AL28" s="21"/>
      <c r="AM28" s="33"/>
      <c r="AN28" s="32"/>
      <c r="AO28" s="21"/>
      <c r="AP28" s="21"/>
      <c r="AQ28" s="33"/>
      <c r="AR28" s="32"/>
      <c r="AS28" s="21"/>
      <c r="AT28" s="21"/>
      <c r="AU28" s="33"/>
      <c r="AV28" s="32"/>
      <c r="AW28" s="21"/>
      <c r="AX28" s="21"/>
      <c r="AY28" s="33"/>
      <c r="AZ28" s="28"/>
      <c r="BA28" s="5"/>
    </row>
    <row r="29" spans="1:53" ht="18.75">
      <c r="A29" s="50" t="s">
        <v>0</v>
      </c>
      <c r="B29" s="52"/>
      <c r="C29" s="52"/>
      <c r="D29" s="52"/>
      <c r="E29" s="52"/>
      <c r="F29" s="52"/>
      <c r="G29" s="52"/>
      <c r="H29" s="52"/>
      <c r="I29" s="63"/>
      <c r="J29" s="52"/>
      <c r="K29" s="52"/>
      <c r="L29" s="64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2"/>
      <c r="BA29" s="53"/>
    </row>
    <row r="30" spans="1:53" ht="15">
      <c r="A30" s="3" t="s">
        <v>30</v>
      </c>
      <c r="B30" s="22" t="s">
        <v>10</v>
      </c>
      <c r="C30" s="38">
        <v>0.03</v>
      </c>
      <c r="D30" s="4">
        <v>0.03</v>
      </c>
      <c r="E30" s="4">
        <v>0.03</v>
      </c>
      <c r="F30" s="39">
        <v>0.03</v>
      </c>
      <c r="G30" s="30">
        <v>0.002</v>
      </c>
      <c r="H30" s="44">
        <v>0.001</v>
      </c>
      <c r="I30" s="38">
        <v>0.001</v>
      </c>
      <c r="J30" s="4">
        <v>0.001</v>
      </c>
      <c r="K30" s="4">
        <v>0.001</v>
      </c>
      <c r="L30" s="39">
        <v>0.001</v>
      </c>
      <c r="M30" s="28">
        <v>0.001</v>
      </c>
      <c r="N30" s="5">
        <v>0.001</v>
      </c>
      <c r="O30" s="5">
        <v>0.001</v>
      </c>
      <c r="P30" s="35">
        <v>0.001</v>
      </c>
      <c r="Q30" s="30">
        <v>0.05</v>
      </c>
      <c r="R30" s="4">
        <v>0.05</v>
      </c>
      <c r="S30" s="44" t="s">
        <v>26</v>
      </c>
      <c r="T30" s="35" t="s">
        <v>26</v>
      </c>
      <c r="U30" s="61" t="s">
        <v>26</v>
      </c>
      <c r="V30" s="4" t="s">
        <v>28</v>
      </c>
      <c r="W30" s="44" t="s">
        <v>24</v>
      </c>
      <c r="X30" s="39" t="s">
        <v>26</v>
      </c>
      <c r="Y30" s="38" t="s">
        <v>24</v>
      </c>
      <c r="Z30" s="4" t="s">
        <v>24</v>
      </c>
      <c r="AA30" s="44" t="s">
        <v>26</v>
      </c>
      <c r="AB30" s="39" t="s">
        <v>24</v>
      </c>
      <c r="AC30" s="38" t="s">
        <v>39</v>
      </c>
      <c r="AD30" s="4" t="s">
        <v>26</v>
      </c>
      <c r="AE30" s="44" t="s">
        <v>67</v>
      </c>
      <c r="AF30" s="39" t="s">
        <v>67</v>
      </c>
      <c r="AG30" s="79" t="s">
        <v>67</v>
      </c>
      <c r="AH30" s="80" t="s">
        <v>67</v>
      </c>
      <c r="AI30" s="79" t="s">
        <v>67</v>
      </c>
      <c r="AJ30" s="91" t="s">
        <v>67</v>
      </c>
      <c r="AK30" s="91" t="s">
        <v>67</v>
      </c>
      <c r="AL30" s="91" t="s">
        <v>67</v>
      </c>
      <c r="AM30" s="90" t="s">
        <v>67</v>
      </c>
      <c r="AN30" s="99" t="s">
        <v>67</v>
      </c>
      <c r="AO30" s="100" t="s">
        <v>67</v>
      </c>
      <c r="AP30" s="100" t="s">
        <v>67</v>
      </c>
      <c r="AQ30" s="101" t="s">
        <v>67</v>
      </c>
      <c r="AR30" s="106">
        <v>0.71</v>
      </c>
      <c r="AS30" s="107" t="s">
        <v>67</v>
      </c>
      <c r="AT30" s="107" t="s">
        <v>69</v>
      </c>
      <c r="AU30" s="108" t="s">
        <v>67</v>
      </c>
      <c r="AV30" s="106" t="s">
        <v>67</v>
      </c>
      <c r="AW30" s="107" t="s">
        <v>73</v>
      </c>
      <c r="AX30" s="107" t="s">
        <v>73</v>
      </c>
      <c r="AY30" s="108" t="s">
        <v>73</v>
      </c>
      <c r="AZ30" s="30" t="s">
        <v>24</v>
      </c>
      <c r="BA30" s="4" t="s">
        <v>24</v>
      </c>
    </row>
    <row r="31" spans="1:53" ht="15">
      <c r="A31" s="3" t="s">
        <v>31</v>
      </c>
      <c r="B31" s="22" t="s">
        <v>10</v>
      </c>
      <c r="C31" s="34">
        <v>0.01</v>
      </c>
      <c r="D31" s="5">
        <v>0.01</v>
      </c>
      <c r="E31" s="5">
        <v>0.01</v>
      </c>
      <c r="F31" s="35">
        <v>0.01</v>
      </c>
      <c r="G31" s="28">
        <v>0.05</v>
      </c>
      <c r="H31" s="42">
        <v>0.05</v>
      </c>
      <c r="I31" s="34">
        <v>0.02</v>
      </c>
      <c r="J31" s="5">
        <v>0.05</v>
      </c>
      <c r="K31" s="5">
        <v>0.03</v>
      </c>
      <c r="L31" s="35">
        <v>0.01</v>
      </c>
      <c r="M31" s="28">
        <v>0.016</v>
      </c>
      <c r="N31" s="5">
        <v>0.02</v>
      </c>
      <c r="O31" s="5">
        <v>0.02</v>
      </c>
      <c r="P31" s="35">
        <v>0.019</v>
      </c>
      <c r="Q31" s="28">
        <v>0.03</v>
      </c>
      <c r="R31" s="5">
        <v>0.02</v>
      </c>
      <c r="S31" s="42">
        <v>0.02</v>
      </c>
      <c r="T31" s="35">
        <v>0.008</v>
      </c>
      <c r="U31" s="61">
        <v>0.005</v>
      </c>
      <c r="V31" s="5">
        <v>0.01</v>
      </c>
      <c r="W31" s="42">
        <v>0.07</v>
      </c>
      <c r="X31" s="35">
        <v>0.03</v>
      </c>
      <c r="Y31" s="34">
        <v>0.01</v>
      </c>
      <c r="Z31" s="5">
        <v>0.09</v>
      </c>
      <c r="AA31" s="42">
        <v>0.06</v>
      </c>
      <c r="AB31" s="35">
        <v>0.01</v>
      </c>
      <c r="AC31" s="76">
        <v>0.11</v>
      </c>
      <c r="AD31" s="5" t="s">
        <v>26</v>
      </c>
      <c r="AE31" s="42">
        <v>0.01</v>
      </c>
      <c r="AF31" s="35">
        <v>0.011</v>
      </c>
      <c r="AG31" s="79">
        <f>47.6/1000</f>
        <v>0.0476</v>
      </c>
      <c r="AH31" s="81">
        <v>0.0065</v>
      </c>
      <c r="AI31" s="96">
        <v>0.11</v>
      </c>
      <c r="AJ31" s="97">
        <v>0.12</v>
      </c>
      <c r="AK31" s="97">
        <v>0.15</v>
      </c>
      <c r="AL31" s="97">
        <v>0.15</v>
      </c>
      <c r="AM31" s="98">
        <v>0.14</v>
      </c>
      <c r="AN31" s="96">
        <v>0.14</v>
      </c>
      <c r="AO31" s="97">
        <v>0.19</v>
      </c>
      <c r="AP31" s="97">
        <v>0.16</v>
      </c>
      <c r="AQ31" s="98">
        <v>0.2</v>
      </c>
      <c r="AR31" s="96">
        <v>0.13</v>
      </c>
      <c r="AS31" s="97">
        <v>0.11</v>
      </c>
      <c r="AT31" s="110">
        <v>0.1</v>
      </c>
      <c r="AU31" s="111">
        <v>0.082</v>
      </c>
      <c r="AV31" s="117">
        <v>0.13</v>
      </c>
      <c r="AW31" s="118">
        <v>0.15</v>
      </c>
      <c r="AX31" s="110">
        <v>0.13</v>
      </c>
      <c r="AY31" s="111">
        <v>0.016</v>
      </c>
      <c r="AZ31" s="28" t="s">
        <v>24</v>
      </c>
      <c r="BA31" s="5" t="s">
        <v>24</v>
      </c>
    </row>
    <row r="32" spans="1:53" ht="15">
      <c r="A32" s="3" t="s">
        <v>32</v>
      </c>
      <c r="B32" s="22" t="s">
        <v>10</v>
      </c>
      <c r="C32" s="34">
        <v>0.05</v>
      </c>
      <c r="D32" s="5">
        <v>0.05</v>
      </c>
      <c r="E32" s="5">
        <v>0.05</v>
      </c>
      <c r="F32" s="35">
        <v>0.05</v>
      </c>
      <c r="G32" s="28">
        <v>0.08</v>
      </c>
      <c r="H32" s="42">
        <v>0.05</v>
      </c>
      <c r="I32" s="34">
        <v>0.018</v>
      </c>
      <c r="J32" s="5">
        <v>0.05</v>
      </c>
      <c r="K32" s="5">
        <v>0.07</v>
      </c>
      <c r="L32" s="35" t="s">
        <v>26</v>
      </c>
      <c r="M32" s="28">
        <v>0.038</v>
      </c>
      <c r="N32" s="5">
        <v>0.03</v>
      </c>
      <c r="O32" s="5">
        <v>0.03</v>
      </c>
      <c r="P32" s="35">
        <v>0.064</v>
      </c>
      <c r="Q32" s="28">
        <v>0.08</v>
      </c>
      <c r="R32" s="5">
        <v>0.04</v>
      </c>
      <c r="S32" s="42">
        <v>0.2</v>
      </c>
      <c r="T32" s="35" t="s">
        <v>26</v>
      </c>
      <c r="U32" s="61" t="s">
        <v>71</v>
      </c>
      <c r="V32" s="5">
        <v>0.1</v>
      </c>
      <c r="W32" s="42">
        <v>0.11</v>
      </c>
      <c r="X32" s="35">
        <v>0.06</v>
      </c>
      <c r="Y32" s="34" t="s">
        <v>25</v>
      </c>
      <c r="Z32" s="5">
        <v>0.09</v>
      </c>
      <c r="AA32" s="42">
        <v>0.12</v>
      </c>
      <c r="AB32" s="35" t="s">
        <v>25</v>
      </c>
      <c r="AC32" s="34">
        <v>0.37</v>
      </c>
      <c r="AD32" s="5">
        <v>0.09</v>
      </c>
      <c r="AE32" s="42" t="s">
        <v>26</v>
      </c>
      <c r="AF32" s="35">
        <v>0.053</v>
      </c>
      <c r="AG32" s="79">
        <f>16/1000</f>
        <v>0.016</v>
      </c>
      <c r="AH32" s="81" t="s">
        <v>26</v>
      </c>
      <c r="AI32" s="79">
        <v>0.06</v>
      </c>
      <c r="AJ32" s="91">
        <v>0.095</v>
      </c>
      <c r="AK32" s="91">
        <v>0.31</v>
      </c>
      <c r="AL32" s="91">
        <v>0.098</v>
      </c>
      <c r="AM32" s="90">
        <v>0.048</v>
      </c>
      <c r="AN32" s="79">
        <v>0.033</v>
      </c>
      <c r="AO32" s="91">
        <v>0.042</v>
      </c>
      <c r="AP32" s="91">
        <v>0.059</v>
      </c>
      <c r="AQ32" s="90">
        <v>0.077</v>
      </c>
      <c r="AR32" s="109">
        <v>0.061</v>
      </c>
      <c r="AS32" s="110" t="s">
        <v>92</v>
      </c>
      <c r="AT32" s="110">
        <v>0.031</v>
      </c>
      <c r="AU32" s="111" t="s">
        <v>25</v>
      </c>
      <c r="AV32" s="109">
        <v>0.088</v>
      </c>
      <c r="AW32" s="110">
        <v>0.042</v>
      </c>
      <c r="AX32" s="110" t="s">
        <v>24</v>
      </c>
      <c r="AY32" s="111">
        <v>0.014</v>
      </c>
      <c r="AZ32" s="28"/>
      <c r="BA32" s="5"/>
    </row>
    <row r="33" spans="1:53" ht="15">
      <c r="A33" s="3" t="s">
        <v>33</v>
      </c>
      <c r="B33" s="22" t="s">
        <v>10</v>
      </c>
      <c r="C33" s="34">
        <v>0.05</v>
      </c>
      <c r="D33" s="5">
        <v>0.05</v>
      </c>
      <c r="E33" s="5">
        <v>0.05</v>
      </c>
      <c r="F33" s="35">
        <v>0.06</v>
      </c>
      <c r="G33" s="28">
        <v>0.15</v>
      </c>
      <c r="H33" s="42">
        <v>0.11</v>
      </c>
      <c r="I33" s="34">
        <v>0.052</v>
      </c>
      <c r="J33" s="5">
        <v>0.02</v>
      </c>
      <c r="K33" s="5">
        <v>0.12</v>
      </c>
      <c r="L33" s="35">
        <v>0.037</v>
      </c>
      <c r="M33" s="28">
        <v>0.096</v>
      </c>
      <c r="N33" s="5">
        <v>0.081</v>
      </c>
      <c r="O33" s="5">
        <v>0.058</v>
      </c>
      <c r="P33" s="35">
        <v>0.063</v>
      </c>
      <c r="Q33" s="28">
        <v>0.11</v>
      </c>
      <c r="R33" s="5">
        <v>0.057</v>
      </c>
      <c r="S33" s="42">
        <v>0.12</v>
      </c>
      <c r="T33" s="35">
        <v>0.06</v>
      </c>
      <c r="U33" s="61">
        <v>0.04</v>
      </c>
      <c r="V33" s="5">
        <v>0.07</v>
      </c>
      <c r="W33" s="42">
        <v>0.36</v>
      </c>
      <c r="X33" s="35">
        <v>0.1</v>
      </c>
      <c r="Y33" s="34">
        <v>0.09</v>
      </c>
      <c r="Z33" s="5">
        <v>0.18</v>
      </c>
      <c r="AA33" s="42">
        <v>0.23</v>
      </c>
      <c r="AB33" s="35">
        <v>0.05</v>
      </c>
      <c r="AC33" s="34">
        <v>0.37</v>
      </c>
      <c r="AD33" s="5">
        <v>0.12</v>
      </c>
      <c r="AE33" s="42">
        <v>0.052</v>
      </c>
      <c r="AF33" s="35">
        <v>0.044</v>
      </c>
      <c r="AG33" s="79">
        <f>85/1000</f>
        <v>0.085</v>
      </c>
      <c r="AH33" s="81">
        <v>0.026</v>
      </c>
      <c r="AI33" s="79">
        <v>0.13</v>
      </c>
      <c r="AJ33" s="91">
        <v>0.15</v>
      </c>
      <c r="AK33" s="91">
        <v>0.28</v>
      </c>
      <c r="AL33" s="91">
        <v>0.17</v>
      </c>
      <c r="AM33" s="90">
        <v>0.092</v>
      </c>
      <c r="AN33" s="79">
        <v>0.085</v>
      </c>
      <c r="AO33" s="91">
        <v>0.1</v>
      </c>
      <c r="AP33" s="91">
        <v>0.14</v>
      </c>
      <c r="AQ33" s="90">
        <v>0.18</v>
      </c>
      <c r="AR33" s="109">
        <v>0.12</v>
      </c>
      <c r="AS33" s="110" t="s">
        <v>92</v>
      </c>
      <c r="AT33" s="110">
        <v>0.2</v>
      </c>
      <c r="AU33" s="111">
        <v>0.12</v>
      </c>
      <c r="AV33" s="109">
        <v>0.17</v>
      </c>
      <c r="AW33" s="110">
        <v>0.16</v>
      </c>
      <c r="AX33" s="110">
        <v>0.18</v>
      </c>
      <c r="AY33" s="111">
        <v>0.022</v>
      </c>
      <c r="AZ33" s="28"/>
      <c r="BA33" s="5"/>
    </row>
    <row r="34" spans="1:53" ht="15">
      <c r="A34" s="3" t="s">
        <v>34</v>
      </c>
      <c r="B34" s="22" t="s">
        <v>10</v>
      </c>
      <c r="C34" s="34" t="s">
        <v>25</v>
      </c>
      <c r="D34" s="5" t="s">
        <v>25</v>
      </c>
      <c r="E34" s="5" t="s">
        <v>25</v>
      </c>
      <c r="F34" s="35" t="s">
        <v>25</v>
      </c>
      <c r="G34" s="28">
        <v>0.1</v>
      </c>
      <c r="H34" s="42">
        <v>0.08</v>
      </c>
      <c r="I34" s="34">
        <v>0.086</v>
      </c>
      <c r="J34" s="5">
        <v>0.06</v>
      </c>
      <c r="K34" s="5">
        <v>0.1</v>
      </c>
      <c r="L34" s="35">
        <v>0.014</v>
      </c>
      <c r="M34" s="28">
        <v>0.05</v>
      </c>
      <c r="N34" s="5">
        <v>0.05</v>
      </c>
      <c r="O34" s="5">
        <v>0.03</v>
      </c>
      <c r="P34" s="35">
        <v>0.033</v>
      </c>
      <c r="Q34" s="28">
        <v>0.38</v>
      </c>
      <c r="R34" s="5">
        <v>0.03</v>
      </c>
      <c r="S34" s="42">
        <v>0.04</v>
      </c>
      <c r="T34" s="35" t="s">
        <v>67</v>
      </c>
      <c r="U34" s="61">
        <v>0.009</v>
      </c>
      <c r="V34" s="5">
        <v>0.01</v>
      </c>
      <c r="W34" s="42">
        <v>0.19</v>
      </c>
      <c r="X34" s="35">
        <v>0.22</v>
      </c>
      <c r="Y34" s="34">
        <v>0.04</v>
      </c>
      <c r="Z34" s="5">
        <v>0.1</v>
      </c>
      <c r="AA34" s="42">
        <v>0.41</v>
      </c>
      <c r="AB34" s="35">
        <v>0.08</v>
      </c>
      <c r="AC34" s="34">
        <v>0.81</v>
      </c>
      <c r="AD34" s="5">
        <v>0.2</v>
      </c>
      <c r="AE34" s="42">
        <v>0.002</v>
      </c>
      <c r="AF34" s="35">
        <v>0.012</v>
      </c>
      <c r="AG34" s="79">
        <f>6.1/1000</f>
        <v>0.0060999999999999995</v>
      </c>
      <c r="AH34" s="81">
        <v>0.01</v>
      </c>
      <c r="AI34" s="79">
        <v>0.026</v>
      </c>
      <c r="AJ34" s="91">
        <v>0.036</v>
      </c>
      <c r="AK34" s="91">
        <v>0.055</v>
      </c>
      <c r="AL34" s="91">
        <v>0.074</v>
      </c>
      <c r="AM34" s="90">
        <v>0.051</v>
      </c>
      <c r="AN34" s="79">
        <v>0.011</v>
      </c>
      <c r="AO34" s="91">
        <v>0.012</v>
      </c>
      <c r="AP34" s="91">
        <v>0.021</v>
      </c>
      <c r="AQ34" s="90">
        <v>0.028</v>
      </c>
      <c r="AR34" s="109">
        <v>0.031</v>
      </c>
      <c r="AS34" s="110" t="s">
        <v>93</v>
      </c>
      <c r="AT34" s="110">
        <v>0.009</v>
      </c>
      <c r="AU34" s="111">
        <v>0.058</v>
      </c>
      <c r="AV34" s="109">
        <v>0.063</v>
      </c>
      <c r="AW34" s="110">
        <v>0.023</v>
      </c>
      <c r="AX34" s="110" t="s">
        <v>25</v>
      </c>
      <c r="AY34" s="111">
        <v>0.015</v>
      </c>
      <c r="AZ34" s="28"/>
      <c r="BA34" s="5"/>
    </row>
    <row r="35" spans="1:53" ht="15">
      <c r="A35" s="3" t="s">
        <v>35</v>
      </c>
      <c r="B35" s="22" t="s">
        <v>10</v>
      </c>
      <c r="C35" s="34">
        <v>0.36</v>
      </c>
      <c r="D35" s="5">
        <v>0.05</v>
      </c>
      <c r="E35" s="5">
        <v>0.09</v>
      </c>
      <c r="F35" s="35">
        <v>0.18</v>
      </c>
      <c r="G35" s="28">
        <v>0.42</v>
      </c>
      <c r="H35" s="42">
        <v>0.24</v>
      </c>
      <c r="I35" s="34">
        <v>0.36</v>
      </c>
      <c r="J35" s="5">
        <v>0.16</v>
      </c>
      <c r="K35" s="5">
        <v>0.34</v>
      </c>
      <c r="L35" s="35">
        <v>0.2</v>
      </c>
      <c r="M35" s="28">
        <v>0.24</v>
      </c>
      <c r="N35" s="5">
        <v>0.17</v>
      </c>
      <c r="O35" s="5">
        <v>0.093</v>
      </c>
      <c r="P35" s="35">
        <v>0.15</v>
      </c>
      <c r="Q35" s="28">
        <v>1.7</v>
      </c>
      <c r="R35" s="5">
        <v>0.15</v>
      </c>
      <c r="S35" s="42">
        <v>0.16</v>
      </c>
      <c r="T35" s="35">
        <v>0.13</v>
      </c>
      <c r="U35" s="61">
        <v>0.16</v>
      </c>
      <c r="V35" s="5">
        <v>0.07</v>
      </c>
      <c r="W35" s="42">
        <v>1.19</v>
      </c>
      <c r="X35" s="35">
        <v>0.31</v>
      </c>
      <c r="Y35" s="34">
        <v>0.25</v>
      </c>
      <c r="Z35" s="5">
        <v>0.31</v>
      </c>
      <c r="AA35" s="42">
        <v>1.5</v>
      </c>
      <c r="AB35" s="35">
        <v>0.23</v>
      </c>
      <c r="AC35" s="34">
        <v>3.9</v>
      </c>
      <c r="AD35" s="5">
        <v>0.59</v>
      </c>
      <c r="AE35" s="42">
        <v>0.15</v>
      </c>
      <c r="AF35" s="35">
        <v>0.066</v>
      </c>
      <c r="AG35" s="79">
        <f>68/1000</f>
        <v>0.068</v>
      </c>
      <c r="AH35" s="81">
        <v>0.058</v>
      </c>
      <c r="AI35" s="79">
        <v>0.12</v>
      </c>
      <c r="AJ35" s="91">
        <v>0.22</v>
      </c>
      <c r="AK35" s="91">
        <v>0.2</v>
      </c>
      <c r="AL35" s="91">
        <v>0.092</v>
      </c>
      <c r="AM35" s="90">
        <v>0.07</v>
      </c>
      <c r="AN35" s="79">
        <v>0.087</v>
      </c>
      <c r="AO35" s="91">
        <v>0.072</v>
      </c>
      <c r="AP35" s="91">
        <v>0.18</v>
      </c>
      <c r="AQ35" s="90">
        <v>0.66</v>
      </c>
      <c r="AR35" s="109">
        <v>0.7</v>
      </c>
      <c r="AS35" s="110" t="s">
        <v>94</v>
      </c>
      <c r="AT35" s="110">
        <v>0.2</v>
      </c>
      <c r="AU35" s="111">
        <v>0.21</v>
      </c>
      <c r="AV35" s="109">
        <v>0.21</v>
      </c>
      <c r="AW35" s="110">
        <v>0.14</v>
      </c>
      <c r="AX35" s="110" t="s">
        <v>37</v>
      </c>
      <c r="AY35" s="111">
        <v>0.053</v>
      </c>
      <c r="AZ35" s="28"/>
      <c r="BA35" s="5"/>
    </row>
    <row r="36" spans="1:53" ht="15">
      <c r="A36" s="3" t="s">
        <v>36</v>
      </c>
      <c r="B36" s="22" t="s">
        <v>10</v>
      </c>
      <c r="C36" s="34">
        <v>0.02</v>
      </c>
      <c r="D36" s="5">
        <v>0.01</v>
      </c>
      <c r="E36" s="5">
        <v>0.01</v>
      </c>
      <c r="F36" s="35">
        <v>0.01</v>
      </c>
      <c r="G36" s="28">
        <v>0.04</v>
      </c>
      <c r="H36" s="42">
        <v>0.03</v>
      </c>
      <c r="I36" s="34">
        <v>0.019</v>
      </c>
      <c r="J36" s="5">
        <v>0.03</v>
      </c>
      <c r="K36" s="5">
        <v>0.033</v>
      </c>
      <c r="L36" s="35">
        <v>0.018</v>
      </c>
      <c r="M36" s="28">
        <v>0.032</v>
      </c>
      <c r="N36" s="5">
        <v>0.03</v>
      </c>
      <c r="O36" s="5">
        <v>0.03</v>
      </c>
      <c r="P36" s="35">
        <v>0.01</v>
      </c>
      <c r="Q36" s="28">
        <v>0.25</v>
      </c>
      <c r="R36" s="5">
        <v>0.03</v>
      </c>
      <c r="S36" s="42" t="s">
        <v>26</v>
      </c>
      <c r="T36" s="35">
        <v>0.009</v>
      </c>
      <c r="U36" s="61">
        <v>0.01</v>
      </c>
      <c r="V36" s="5" t="s">
        <v>26</v>
      </c>
      <c r="W36" s="42">
        <v>0.15</v>
      </c>
      <c r="X36" s="35">
        <v>0.02</v>
      </c>
      <c r="Y36" s="34">
        <v>0.01</v>
      </c>
      <c r="Z36" s="5">
        <v>0.02</v>
      </c>
      <c r="AA36" s="42">
        <v>0.18</v>
      </c>
      <c r="AB36" s="35">
        <v>0.03</v>
      </c>
      <c r="AC36" s="34">
        <v>0.6</v>
      </c>
      <c r="AD36" s="5">
        <v>0.08</v>
      </c>
      <c r="AE36" s="42" t="s">
        <v>67</v>
      </c>
      <c r="AF36" s="35">
        <v>0.009</v>
      </c>
      <c r="AG36" s="79">
        <f>6/1000</f>
        <v>0.006</v>
      </c>
      <c r="AH36" s="81" t="s">
        <v>67</v>
      </c>
      <c r="AI36" s="79">
        <v>0.006</v>
      </c>
      <c r="AJ36" s="91">
        <v>0.016</v>
      </c>
      <c r="AK36" s="91">
        <v>0.011</v>
      </c>
      <c r="AL36" s="91" t="s">
        <v>67</v>
      </c>
      <c r="AM36" s="90" t="s">
        <v>67</v>
      </c>
      <c r="AN36" s="79" t="s">
        <v>67</v>
      </c>
      <c r="AO36" s="91" t="s">
        <v>67</v>
      </c>
      <c r="AP36" s="91">
        <v>0.006</v>
      </c>
      <c r="AQ36" s="90">
        <v>0.011</v>
      </c>
      <c r="AR36" s="109">
        <v>0.013</v>
      </c>
      <c r="AS36" s="110" t="s">
        <v>26</v>
      </c>
      <c r="AT36" s="110" t="s">
        <v>26</v>
      </c>
      <c r="AU36" s="111">
        <v>0.024</v>
      </c>
      <c r="AV36" s="109">
        <v>0.021</v>
      </c>
      <c r="AW36" s="110" t="s">
        <v>26</v>
      </c>
      <c r="AX36" s="110" t="s">
        <v>24</v>
      </c>
      <c r="AY36" s="111" t="s">
        <v>67</v>
      </c>
      <c r="AZ36" s="28" t="s">
        <v>28</v>
      </c>
      <c r="BA36" s="5" t="s">
        <v>37</v>
      </c>
    </row>
    <row r="37" spans="1:53" ht="15">
      <c r="A37" s="3" t="s">
        <v>38</v>
      </c>
      <c r="B37" s="22" t="s">
        <v>10</v>
      </c>
      <c r="C37" s="34">
        <v>0.02</v>
      </c>
      <c r="D37" s="5">
        <v>0.02</v>
      </c>
      <c r="E37" s="5">
        <v>0.02</v>
      </c>
      <c r="F37" s="35">
        <v>0.02</v>
      </c>
      <c r="G37" s="28">
        <v>0.01</v>
      </c>
      <c r="H37" s="42">
        <v>0.01</v>
      </c>
      <c r="I37" s="34">
        <v>0.002</v>
      </c>
      <c r="J37" s="5">
        <v>0.01</v>
      </c>
      <c r="K37" s="5">
        <v>0.005</v>
      </c>
      <c r="L37" s="35">
        <v>0.002</v>
      </c>
      <c r="M37" s="28">
        <v>0.002</v>
      </c>
      <c r="N37" s="5">
        <v>0.003</v>
      </c>
      <c r="O37" s="5">
        <v>0.003</v>
      </c>
      <c r="P37" s="35">
        <v>0.002</v>
      </c>
      <c r="Q37" s="28">
        <v>0.005</v>
      </c>
      <c r="R37" s="5">
        <v>0.003</v>
      </c>
      <c r="S37" s="42" t="s">
        <v>65</v>
      </c>
      <c r="T37" s="35" t="s">
        <v>69</v>
      </c>
      <c r="U37" s="61" t="s">
        <v>69</v>
      </c>
      <c r="V37" s="5" t="s">
        <v>65</v>
      </c>
      <c r="W37" s="42">
        <v>0.005</v>
      </c>
      <c r="X37" s="35" t="s">
        <v>65</v>
      </c>
      <c r="Y37" s="34" t="s">
        <v>65</v>
      </c>
      <c r="Z37" s="5" t="s">
        <v>65</v>
      </c>
      <c r="AA37" s="42">
        <v>0.005</v>
      </c>
      <c r="AB37" s="35" t="s">
        <v>65</v>
      </c>
      <c r="AC37" s="34">
        <v>0.01</v>
      </c>
      <c r="AD37" s="5">
        <v>0.002</v>
      </c>
      <c r="AE37" s="42">
        <v>0.00012</v>
      </c>
      <c r="AF37" s="35" t="s">
        <v>66</v>
      </c>
      <c r="AG37" s="79">
        <f>0.14/1000</f>
        <v>0.00014000000000000001</v>
      </c>
      <c r="AH37" s="81">
        <v>0.00012</v>
      </c>
      <c r="AI37" s="79" t="s">
        <v>66</v>
      </c>
      <c r="AJ37" s="91" t="s">
        <v>66</v>
      </c>
      <c r="AK37" s="91">
        <v>0.0004</v>
      </c>
      <c r="AL37" s="91" t="s">
        <v>66</v>
      </c>
      <c r="AM37" s="90" t="s">
        <v>66</v>
      </c>
      <c r="AN37" s="79">
        <v>0.0002</v>
      </c>
      <c r="AO37" s="91">
        <v>0.0002</v>
      </c>
      <c r="AP37" s="91" t="s">
        <v>66</v>
      </c>
      <c r="AQ37" s="90">
        <v>0.0003</v>
      </c>
      <c r="AR37" s="109" t="s">
        <v>69</v>
      </c>
      <c r="AS37" s="110" t="s">
        <v>69</v>
      </c>
      <c r="AT37" s="110" t="s">
        <v>95</v>
      </c>
      <c r="AU37" s="111" t="s">
        <v>95</v>
      </c>
      <c r="AV37" s="109" t="s">
        <v>95</v>
      </c>
      <c r="AW37" s="110" t="s">
        <v>95</v>
      </c>
      <c r="AX37" s="110" t="s">
        <v>95</v>
      </c>
      <c r="AY37" s="111" t="s">
        <v>73</v>
      </c>
      <c r="AZ37" s="28" t="s">
        <v>39</v>
      </c>
      <c r="BA37" s="5" t="s">
        <v>39</v>
      </c>
    </row>
    <row r="38" spans="1:53" ht="15">
      <c r="A38" s="3" t="s">
        <v>40</v>
      </c>
      <c r="B38" s="22" t="s">
        <v>10</v>
      </c>
      <c r="C38" s="34" t="s">
        <v>25</v>
      </c>
      <c r="D38" s="5" t="s">
        <v>25</v>
      </c>
      <c r="E38" s="5"/>
      <c r="F38" s="35"/>
      <c r="G38" s="28">
        <v>0.4</v>
      </c>
      <c r="H38" s="42">
        <v>0.32</v>
      </c>
      <c r="I38" s="34">
        <v>0.062</v>
      </c>
      <c r="J38" s="5">
        <v>0.23</v>
      </c>
      <c r="K38" s="5">
        <v>0.34</v>
      </c>
      <c r="L38" s="35">
        <v>0.024</v>
      </c>
      <c r="M38" s="28">
        <v>0.27</v>
      </c>
      <c r="N38" s="5">
        <v>0.16</v>
      </c>
      <c r="O38" s="5">
        <v>0.09</v>
      </c>
      <c r="P38" s="35">
        <v>0.14</v>
      </c>
      <c r="Q38" s="28">
        <v>0.18</v>
      </c>
      <c r="R38" s="5">
        <v>0.19</v>
      </c>
      <c r="S38" s="42">
        <v>0.48</v>
      </c>
      <c r="T38" s="35">
        <v>0.09</v>
      </c>
      <c r="U38" s="61">
        <v>0.059</v>
      </c>
      <c r="V38" s="5">
        <v>0.18</v>
      </c>
      <c r="W38" s="42">
        <v>0.41</v>
      </c>
      <c r="X38" s="35">
        <v>0.15</v>
      </c>
      <c r="Y38" s="34">
        <v>0.1</v>
      </c>
      <c r="Z38" s="5">
        <v>0.58</v>
      </c>
      <c r="AA38" s="42">
        <v>0.34</v>
      </c>
      <c r="AB38" s="35">
        <v>0.05</v>
      </c>
      <c r="AC38" s="34">
        <v>1.2</v>
      </c>
      <c r="AD38" s="5">
        <v>0.2</v>
      </c>
      <c r="AE38" s="42">
        <v>0.1</v>
      </c>
      <c r="AF38" s="35">
        <v>0.14</v>
      </c>
      <c r="AG38" s="79">
        <v>0.2</v>
      </c>
      <c r="AH38" s="81">
        <v>0.046</v>
      </c>
      <c r="AI38" s="79">
        <v>0.62</v>
      </c>
      <c r="AJ38" s="91">
        <v>0.8</v>
      </c>
      <c r="AK38" s="91">
        <v>1.4</v>
      </c>
      <c r="AL38" s="91">
        <v>0.82</v>
      </c>
      <c r="AM38" s="90">
        <v>0.36</v>
      </c>
      <c r="AN38" s="79">
        <v>0.32</v>
      </c>
      <c r="AO38" s="91">
        <v>0.38</v>
      </c>
      <c r="AP38" s="91">
        <v>0.51</v>
      </c>
      <c r="AQ38" s="90">
        <v>0.47</v>
      </c>
      <c r="AR38" s="109">
        <v>0.45</v>
      </c>
      <c r="AS38" s="110">
        <v>0.41</v>
      </c>
      <c r="AT38" s="110">
        <v>0.82</v>
      </c>
      <c r="AU38" s="111">
        <v>0.38</v>
      </c>
      <c r="AV38" s="109">
        <v>0.81</v>
      </c>
      <c r="AW38" s="110">
        <v>0.59</v>
      </c>
      <c r="AX38" s="110">
        <v>0.71</v>
      </c>
      <c r="AY38" s="111">
        <v>0.11</v>
      </c>
      <c r="AZ38" s="28"/>
      <c r="BA38" s="5"/>
    </row>
    <row r="39" spans="1:53" ht="15">
      <c r="A39" s="3" t="s">
        <v>41</v>
      </c>
      <c r="B39" s="22" t="s">
        <v>10</v>
      </c>
      <c r="C39" s="34">
        <v>0.0001</v>
      </c>
      <c r="D39" s="5">
        <v>0.0001</v>
      </c>
      <c r="E39" s="5">
        <v>0.0001</v>
      </c>
      <c r="F39" s="35">
        <v>0.0001</v>
      </c>
      <c r="G39" s="28">
        <v>0.00055</v>
      </c>
      <c r="H39" s="42">
        <v>0.00025</v>
      </c>
      <c r="I39" s="34">
        <v>0.0001</v>
      </c>
      <c r="J39" s="5">
        <v>0.00025</v>
      </c>
      <c r="K39" s="5">
        <v>0.00025</v>
      </c>
      <c r="L39" s="35">
        <v>0.0001</v>
      </c>
      <c r="M39" s="28">
        <v>0.00017</v>
      </c>
      <c r="N39" s="5">
        <v>0.0003</v>
      </c>
      <c r="O39" s="5">
        <v>0.00025</v>
      </c>
      <c r="P39" s="35">
        <v>0.0001</v>
      </c>
      <c r="Q39" s="28">
        <v>0.0006</v>
      </c>
      <c r="R39" s="5">
        <v>0.00025</v>
      </c>
      <c r="S39" s="42" t="s">
        <v>66</v>
      </c>
      <c r="T39" s="35" t="s">
        <v>70</v>
      </c>
      <c r="U39" s="61" t="s">
        <v>70</v>
      </c>
      <c r="V39" s="5" t="s">
        <v>66</v>
      </c>
      <c r="W39" s="42" t="s">
        <v>73</v>
      </c>
      <c r="X39" s="35" t="s">
        <v>66</v>
      </c>
      <c r="Y39" s="34" t="s">
        <v>66</v>
      </c>
      <c r="Z39" s="5" t="s">
        <v>66</v>
      </c>
      <c r="AA39" s="42">
        <v>0.0004</v>
      </c>
      <c r="AB39" s="35" t="s">
        <v>66</v>
      </c>
      <c r="AC39" s="34" t="s">
        <v>66</v>
      </c>
      <c r="AD39" s="5">
        <v>0.0004</v>
      </c>
      <c r="AE39" s="42" t="s">
        <v>88</v>
      </c>
      <c r="AF39" s="35" t="s">
        <v>70</v>
      </c>
      <c r="AG39" s="79" t="s">
        <v>88</v>
      </c>
      <c r="AH39" s="81">
        <v>4E-05</v>
      </c>
      <c r="AI39" s="79">
        <v>0.0001</v>
      </c>
      <c r="AJ39" s="91" t="s">
        <v>70</v>
      </c>
      <c r="AK39" s="91">
        <v>0.00012</v>
      </c>
      <c r="AL39" s="91" t="s">
        <v>70</v>
      </c>
      <c r="AM39" s="90" t="s">
        <v>70</v>
      </c>
      <c r="AN39" s="79" t="s">
        <v>70</v>
      </c>
      <c r="AO39" s="91" t="s">
        <v>70</v>
      </c>
      <c r="AP39" s="91" t="s">
        <v>70</v>
      </c>
      <c r="AQ39" s="90" t="s">
        <v>70</v>
      </c>
      <c r="AR39" s="109">
        <v>0.0015</v>
      </c>
      <c r="AS39" s="110" t="s">
        <v>70</v>
      </c>
      <c r="AT39" s="110" t="s">
        <v>70</v>
      </c>
      <c r="AU39" s="111" t="s">
        <v>73</v>
      </c>
      <c r="AV39" s="109">
        <v>0.0002</v>
      </c>
      <c r="AW39" s="110" t="s">
        <v>73</v>
      </c>
      <c r="AX39" s="110" t="s">
        <v>70</v>
      </c>
      <c r="AY39" s="111" t="s">
        <v>66</v>
      </c>
      <c r="AZ39" s="28" t="s">
        <v>25</v>
      </c>
      <c r="BA39" s="5">
        <v>0.05</v>
      </c>
    </row>
    <row r="40" spans="1:53" ht="15">
      <c r="A40" s="3" t="s">
        <v>42</v>
      </c>
      <c r="B40" s="22" t="s">
        <v>10</v>
      </c>
      <c r="C40" s="34">
        <v>8.2</v>
      </c>
      <c r="D40" s="5">
        <v>4.06</v>
      </c>
      <c r="E40" s="5">
        <v>2.37</v>
      </c>
      <c r="F40" s="35">
        <v>1.79</v>
      </c>
      <c r="G40" s="28">
        <v>17</v>
      </c>
      <c r="H40" s="42">
        <v>2.3</v>
      </c>
      <c r="I40" s="34">
        <v>1.8</v>
      </c>
      <c r="J40" s="5">
        <v>1.7</v>
      </c>
      <c r="K40" s="5">
        <v>3.2</v>
      </c>
      <c r="L40" s="35">
        <v>7.6</v>
      </c>
      <c r="M40" s="28">
        <v>3.9</v>
      </c>
      <c r="N40" s="5">
        <v>2.7</v>
      </c>
      <c r="O40" s="5">
        <v>1.6</v>
      </c>
      <c r="P40" s="35">
        <v>1.9</v>
      </c>
      <c r="Q40" s="28">
        <v>37</v>
      </c>
      <c r="R40" s="5">
        <v>1.9</v>
      </c>
      <c r="S40" s="42">
        <v>3.2</v>
      </c>
      <c r="T40" s="35">
        <v>2.2</v>
      </c>
      <c r="U40" s="61">
        <v>2.5</v>
      </c>
      <c r="V40" s="5">
        <v>1.7</v>
      </c>
      <c r="W40" s="42">
        <v>16.4</v>
      </c>
      <c r="X40" s="35">
        <v>7.1</v>
      </c>
      <c r="Y40" s="34">
        <v>7</v>
      </c>
      <c r="Z40" s="5">
        <v>5</v>
      </c>
      <c r="AA40" s="42">
        <v>23</v>
      </c>
      <c r="AB40" s="35">
        <v>6.5</v>
      </c>
      <c r="AC40" s="34">
        <v>100</v>
      </c>
      <c r="AD40" s="5">
        <v>15</v>
      </c>
      <c r="AE40" s="42">
        <v>4.3</v>
      </c>
      <c r="AF40" s="35">
        <v>5.4</v>
      </c>
      <c r="AG40" s="79">
        <v>5.7</v>
      </c>
      <c r="AH40" s="81">
        <v>2</v>
      </c>
      <c r="AI40" s="79">
        <v>2.1</v>
      </c>
      <c r="AJ40" s="91">
        <v>3.4</v>
      </c>
      <c r="AK40" s="91">
        <v>7.2</v>
      </c>
      <c r="AL40" s="91">
        <v>4.2</v>
      </c>
      <c r="AM40" s="90">
        <v>2.4</v>
      </c>
      <c r="AN40" s="79">
        <v>1.4</v>
      </c>
      <c r="AO40" s="91">
        <v>1.3</v>
      </c>
      <c r="AP40" s="91">
        <v>3.8</v>
      </c>
      <c r="AQ40" s="90">
        <v>6.8</v>
      </c>
      <c r="AR40" s="109">
        <v>3.8</v>
      </c>
      <c r="AS40" s="110">
        <v>2.8</v>
      </c>
      <c r="AT40" s="110">
        <v>2.1</v>
      </c>
      <c r="AU40" s="111">
        <v>2.8</v>
      </c>
      <c r="AV40" s="109">
        <v>6.6</v>
      </c>
      <c r="AW40" s="110">
        <v>2.2</v>
      </c>
      <c r="AX40" s="110">
        <v>3.4</v>
      </c>
      <c r="AY40" s="111">
        <v>0.41</v>
      </c>
      <c r="AZ40" s="28"/>
      <c r="BA40" s="5"/>
    </row>
    <row r="41" spans="1:53" ht="15">
      <c r="A41" s="3" t="s">
        <v>43</v>
      </c>
      <c r="B41" s="22" t="s">
        <v>10</v>
      </c>
      <c r="C41" s="34">
        <v>0.41</v>
      </c>
      <c r="D41" s="5">
        <v>0.43</v>
      </c>
      <c r="E41" s="5">
        <v>0.41</v>
      </c>
      <c r="F41" s="35">
        <v>0.42</v>
      </c>
      <c r="G41" s="28">
        <v>10</v>
      </c>
      <c r="H41" s="42">
        <v>1.5</v>
      </c>
      <c r="I41" s="34">
        <v>0.14</v>
      </c>
      <c r="J41" s="5">
        <v>0.78</v>
      </c>
      <c r="K41" s="5">
        <v>1.8</v>
      </c>
      <c r="L41" s="35">
        <v>1.3</v>
      </c>
      <c r="M41" s="28">
        <v>2.3</v>
      </c>
      <c r="N41" s="5">
        <v>1.5</v>
      </c>
      <c r="O41" s="5">
        <v>0.5</v>
      </c>
      <c r="P41" s="35">
        <v>0.68</v>
      </c>
      <c r="Q41" s="28">
        <v>18</v>
      </c>
      <c r="R41" s="5">
        <v>1</v>
      </c>
      <c r="S41" s="42">
        <v>1.2</v>
      </c>
      <c r="T41" s="35">
        <v>0.48</v>
      </c>
      <c r="U41" s="61">
        <v>0.38</v>
      </c>
      <c r="V41" s="5">
        <v>0.6</v>
      </c>
      <c r="W41" s="42">
        <v>9.38</v>
      </c>
      <c r="X41" s="35">
        <v>1.4</v>
      </c>
      <c r="Y41" s="34">
        <v>0.69</v>
      </c>
      <c r="Z41" s="5">
        <v>1.3</v>
      </c>
      <c r="AA41" s="42">
        <v>14</v>
      </c>
      <c r="AB41" s="35">
        <v>2.5</v>
      </c>
      <c r="AC41" s="34">
        <v>50</v>
      </c>
      <c r="AD41" s="5">
        <v>5.1</v>
      </c>
      <c r="AE41" s="42">
        <v>0.53</v>
      </c>
      <c r="AF41" s="35">
        <v>1.5</v>
      </c>
      <c r="AG41" s="79">
        <v>0.54</v>
      </c>
      <c r="AH41" s="81">
        <v>0.21</v>
      </c>
      <c r="AI41" s="79">
        <v>2</v>
      </c>
      <c r="AJ41" s="91">
        <v>2.1</v>
      </c>
      <c r="AK41" s="91">
        <v>3.5</v>
      </c>
      <c r="AL41" s="91">
        <v>2.3</v>
      </c>
      <c r="AM41" s="90">
        <v>0.77</v>
      </c>
      <c r="AN41" s="79">
        <v>0.59</v>
      </c>
      <c r="AO41" s="91">
        <v>0.67</v>
      </c>
      <c r="AP41" s="91">
        <v>0.86</v>
      </c>
      <c r="AQ41" s="90">
        <v>2.3</v>
      </c>
      <c r="AR41" s="109">
        <v>1.9</v>
      </c>
      <c r="AS41" s="110">
        <v>1.3</v>
      </c>
      <c r="AT41" s="110">
        <v>4</v>
      </c>
      <c r="AU41" s="111">
        <v>1.6</v>
      </c>
      <c r="AV41" s="109">
        <v>2.1</v>
      </c>
      <c r="AW41" s="110">
        <v>2.3</v>
      </c>
      <c r="AX41" s="110">
        <v>3.1</v>
      </c>
      <c r="AY41" s="111">
        <v>0.45</v>
      </c>
      <c r="AZ41" s="28"/>
      <c r="BA41" s="5"/>
    </row>
    <row r="42" spans="1:53" ht="15">
      <c r="A42" s="3" t="s">
        <v>44</v>
      </c>
      <c r="B42" s="22" t="s">
        <v>10</v>
      </c>
      <c r="C42" s="34">
        <v>2.71</v>
      </c>
      <c r="D42" s="5">
        <v>2</v>
      </c>
      <c r="E42" s="5">
        <v>1.22</v>
      </c>
      <c r="F42" s="35">
        <v>1.07</v>
      </c>
      <c r="G42" s="28">
        <v>1.5</v>
      </c>
      <c r="H42" s="42">
        <v>0.62</v>
      </c>
      <c r="I42" s="34">
        <v>0.68</v>
      </c>
      <c r="J42" s="5">
        <v>0.52</v>
      </c>
      <c r="K42" s="5">
        <v>1.1</v>
      </c>
      <c r="L42" s="35">
        <v>4.3</v>
      </c>
      <c r="M42" s="28">
        <v>1.6</v>
      </c>
      <c r="N42" s="5">
        <v>0.81</v>
      </c>
      <c r="O42" s="5">
        <v>0.43</v>
      </c>
      <c r="P42" s="35">
        <v>0.75</v>
      </c>
      <c r="Q42" s="28">
        <v>1.8</v>
      </c>
      <c r="R42" s="5">
        <v>0.54</v>
      </c>
      <c r="S42" s="42">
        <v>0.48</v>
      </c>
      <c r="T42" s="35">
        <v>1.1</v>
      </c>
      <c r="U42" s="61">
        <v>0.93</v>
      </c>
      <c r="V42" s="5">
        <v>0.23</v>
      </c>
      <c r="W42" s="42">
        <v>1.49</v>
      </c>
      <c r="X42" s="35">
        <v>2.3</v>
      </c>
      <c r="Y42" s="34">
        <v>3.5</v>
      </c>
      <c r="Z42" s="5">
        <v>2.1</v>
      </c>
      <c r="AA42" s="42">
        <v>2.1</v>
      </c>
      <c r="AB42" s="35">
        <v>1.3</v>
      </c>
      <c r="AC42" s="34">
        <v>5.6</v>
      </c>
      <c r="AD42" s="5">
        <v>0.74</v>
      </c>
      <c r="AE42" s="42">
        <v>2</v>
      </c>
      <c r="AF42" s="35">
        <v>1.3</v>
      </c>
      <c r="AG42" s="79">
        <v>0.84</v>
      </c>
      <c r="AH42" s="81">
        <v>0.69</v>
      </c>
      <c r="AI42" s="79">
        <v>0.89</v>
      </c>
      <c r="AJ42" s="91">
        <v>1.9</v>
      </c>
      <c r="AK42" s="91">
        <v>1.6</v>
      </c>
      <c r="AL42" s="91">
        <v>1.6</v>
      </c>
      <c r="AM42" s="90">
        <v>2.1</v>
      </c>
      <c r="AN42" s="79">
        <v>2.2</v>
      </c>
      <c r="AO42" s="91">
        <v>1.9</v>
      </c>
      <c r="AP42" s="91">
        <v>0.53</v>
      </c>
      <c r="AQ42" s="90">
        <v>2.2</v>
      </c>
      <c r="AR42" s="109">
        <v>1.7</v>
      </c>
      <c r="AS42" s="110">
        <v>1.1</v>
      </c>
      <c r="AT42" s="110">
        <v>1.2</v>
      </c>
      <c r="AU42" s="111">
        <v>0.75</v>
      </c>
      <c r="AV42" s="109">
        <v>1.8</v>
      </c>
      <c r="AW42" s="110">
        <v>1.2</v>
      </c>
      <c r="AX42" s="110">
        <v>1</v>
      </c>
      <c r="AY42" s="111">
        <v>0.085</v>
      </c>
      <c r="AZ42" s="28"/>
      <c r="BA42" s="5"/>
    </row>
    <row r="43" spans="1:53" ht="15">
      <c r="A43" s="3" t="s">
        <v>78</v>
      </c>
      <c r="B43" s="22" t="s">
        <v>10</v>
      </c>
      <c r="C43" s="34"/>
      <c r="D43" s="5"/>
      <c r="E43" s="5"/>
      <c r="F43" s="35"/>
      <c r="G43" s="28"/>
      <c r="H43" s="42"/>
      <c r="I43" s="34"/>
      <c r="J43" s="5"/>
      <c r="K43" s="5"/>
      <c r="L43" s="35"/>
      <c r="M43" s="28"/>
      <c r="N43" s="5"/>
      <c r="O43" s="5"/>
      <c r="P43" s="35"/>
      <c r="Q43" s="28"/>
      <c r="R43" s="5"/>
      <c r="S43" s="42"/>
      <c r="T43" s="35"/>
      <c r="U43" s="61"/>
      <c r="V43" s="5"/>
      <c r="W43" s="42"/>
      <c r="X43" s="35"/>
      <c r="Y43" s="34"/>
      <c r="Z43" s="5"/>
      <c r="AA43" s="42"/>
      <c r="AB43" s="35"/>
      <c r="AC43" s="34"/>
      <c r="AD43" s="5"/>
      <c r="AE43" s="42">
        <v>0.2</v>
      </c>
      <c r="AF43" s="35">
        <v>0.1</v>
      </c>
      <c r="AG43" s="79"/>
      <c r="AH43" s="81"/>
      <c r="AI43" s="79"/>
      <c r="AJ43" s="91"/>
      <c r="AK43" s="91">
        <v>0.32</v>
      </c>
      <c r="AL43" s="91"/>
      <c r="AM43" s="90"/>
      <c r="AN43" s="79"/>
      <c r="AO43" s="91"/>
      <c r="AP43" s="91"/>
      <c r="AQ43" s="90"/>
      <c r="AR43" s="109"/>
      <c r="AS43" s="110"/>
      <c r="AT43" s="110"/>
      <c r="AU43" s="111"/>
      <c r="AV43" s="109"/>
      <c r="AW43" s="110"/>
      <c r="AX43" s="110"/>
      <c r="AY43" s="111"/>
      <c r="AZ43" s="28"/>
      <c r="BA43" s="5"/>
    </row>
    <row r="44" spans="1:53" ht="15">
      <c r="A44" s="3" t="s">
        <v>79</v>
      </c>
      <c r="B44" s="22" t="s">
        <v>10</v>
      </c>
      <c r="C44" s="34"/>
      <c r="D44" s="5"/>
      <c r="E44" s="5"/>
      <c r="F44" s="35"/>
      <c r="G44" s="28"/>
      <c r="H44" s="42"/>
      <c r="I44" s="34"/>
      <c r="J44" s="5"/>
      <c r="K44" s="5"/>
      <c r="L44" s="35"/>
      <c r="M44" s="28"/>
      <c r="N44" s="5"/>
      <c r="O44" s="5"/>
      <c r="P44" s="35"/>
      <c r="Q44" s="28"/>
      <c r="R44" s="5"/>
      <c r="S44" s="42"/>
      <c r="T44" s="35"/>
      <c r="U44" s="61"/>
      <c r="V44" s="5"/>
      <c r="W44" s="42"/>
      <c r="X44" s="35"/>
      <c r="Y44" s="34"/>
      <c r="Z44" s="5"/>
      <c r="AA44" s="42"/>
      <c r="AB44" s="35"/>
      <c r="AC44" s="34"/>
      <c r="AD44" s="5"/>
      <c r="AE44" s="42">
        <v>0.79</v>
      </c>
      <c r="AF44" s="35">
        <v>0.62</v>
      </c>
      <c r="AG44" s="79"/>
      <c r="AH44" s="81"/>
      <c r="AI44" s="79"/>
      <c r="AJ44" s="91"/>
      <c r="AK44" s="91">
        <v>2</v>
      </c>
      <c r="AL44" s="91"/>
      <c r="AM44" s="90"/>
      <c r="AN44" s="79"/>
      <c r="AO44" s="91"/>
      <c r="AP44" s="91"/>
      <c r="AQ44" s="90"/>
      <c r="AR44" s="109"/>
      <c r="AS44" s="110"/>
      <c r="AT44" s="110"/>
      <c r="AU44" s="111"/>
      <c r="AV44" s="109"/>
      <c r="AW44" s="110"/>
      <c r="AX44" s="110"/>
      <c r="AY44" s="111"/>
      <c r="AZ44" s="28"/>
      <c r="BA44" s="5"/>
    </row>
    <row r="45" spans="1:53" ht="13.5" customHeight="1">
      <c r="A45" s="3" t="s">
        <v>62</v>
      </c>
      <c r="B45" s="22" t="s">
        <v>10</v>
      </c>
      <c r="C45" s="65"/>
      <c r="D45" s="56"/>
      <c r="E45" s="56"/>
      <c r="F45" s="57"/>
      <c r="G45" s="58"/>
      <c r="H45" s="66"/>
      <c r="I45" s="65"/>
      <c r="J45" s="56"/>
      <c r="K45" s="56"/>
      <c r="L45" s="57"/>
      <c r="M45" s="28"/>
      <c r="N45" s="5"/>
      <c r="O45" s="5"/>
      <c r="P45" s="35"/>
      <c r="Q45" s="72">
        <v>59.59</v>
      </c>
      <c r="R45" s="5">
        <v>4.01</v>
      </c>
      <c r="S45" s="42">
        <v>5.88</v>
      </c>
      <c r="T45" s="35">
        <v>4.07</v>
      </c>
      <c r="U45" s="61">
        <v>4.09</v>
      </c>
      <c r="V45" s="5">
        <v>2.96</v>
      </c>
      <c r="W45" s="73">
        <v>29.69</v>
      </c>
      <c r="X45" s="33">
        <v>11.66</v>
      </c>
      <c r="Y45" s="32">
        <v>11.68</v>
      </c>
      <c r="Z45" s="21">
        <v>9.68</v>
      </c>
      <c r="AA45" s="73">
        <v>41.89</v>
      </c>
      <c r="AB45" s="33">
        <v>10.74</v>
      </c>
      <c r="AC45" s="76">
        <v>162.86</v>
      </c>
      <c r="AD45" s="77">
        <v>22.12</v>
      </c>
      <c r="AE45" s="41">
        <v>8.13</v>
      </c>
      <c r="AF45" s="33">
        <v>9.26</v>
      </c>
      <c r="AG45" s="82">
        <f>SUM(AG30:AG44)</f>
        <v>7.50884</v>
      </c>
      <c r="AH45" s="83">
        <v>3.05</v>
      </c>
      <c r="AI45" s="82">
        <v>5.95</v>
      </c>
      <c r="AJ45" s="92">
        <v>8.72</v>
      </c>
      <c r="AK45" s="92">
        <v>14.56</v>
      </c>
      <c r="AL45" s="92">
        <v>9.35</v>
      </c>
      <c r="AM45" s="93">
        <v>5.89</v>
      </c>
      <c r="AN45" s="82">
        <v>4.73</v>
      </c>
      <c r="AO45" s="92">
        <v>4.48</v>
      </c>
      <c r="AP45" s="92">
        <v>6.11</v>
      </c>
      <c r="AQ45" s="93">
        <v>12.73</v>
      </c>
      <c r="AR45" s="112">
        <v>8.78</v>
      </c>
      <c r="AS45" s="113">
        <v>5.61</v>
      </c>
      <c r="AT45" s="113">
        <v>8.56</v>
      </c>
      <c r="AU45" s="114">
        <v>5.94</v>
      </c>
      <c r="AV45" s="112">
        <v>11.86</v>
      </c>
      <c r="AW45" s="113">
        <v>6.66</v>
      </c>
      <c r="AX45" s="113">
        <v>8.39</v>
      </c>
      <c r="AY45" s="114">
        <v>1.15</v>
      </c>
      <c r="AZ45" s="28" t="s">
        <v>46</v>
      </c>
      <c r="BA45" s="5"/>
    </row>
    <row r="46" spans="1:53" ht="18.75">
      <c r="A46" s="50" t="s">
        <v>45</v>
      </c>
      <c r="B46" s="5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2"/>
      <c r="BA46" s="53"/>
    </row>
    <row r="47" spans="1:53" ht="12.75">
      <c r="A47" s="3" t="s">
        <v>45</v>
      </c>
      <c r="B47" s="22" t="s">
        <v>10</v>
      </c>
      <c r="C47" s="36">
        <v>0.1</v>
      </c>
      <c r="D47" s="8">
        <v>0.1</v>
      </c>
      <c r="E47" s="8">
        <v>0.1</v>
      </c>
      <c r="F47" s="37">
        <v>0.1</v>
      </c>
      <c r="G47" s="29">
        <v>0.01</v>
      </c>
      <c r="H47" s="43">
        <v>0.01</v>
      </c>
      <c r="I47" s="34">
        <v>0.01</v>
      </c>
      <c r="J47" s="5">
        <v>0.01</v>
      </c>
      <c r="K47" s="5">
        <v>0.01</v>
      </c>
      <c r="L47" s="35">
        <v>0.01</v>
      </c>
      <c r="M47" s="28">
        <v>0.01</v>
      </c>
      <c r="N47" s="5">
        <v>0.01</v>
      </c>
      <c r="O47" s="5">
        <v>0.005</v>
      </c>
      <c r="P47" s="35">
        <v>0.005</v>
      </c>
      <c r="Q47" s="29">
        <v>0.005</v>
      </c>
      <c r="R47" s="8">
        <v>0.005</v>
      </c>
      <c r="S47" s="43" t="s">
        <v>67</v>
      </c>
      <c r="T47" s="35" t="s">
        <v>67</v>
      </c>
      <c r="U47" s="61" t="s">
        <v>67</v>
      </c>
      <c r="V47" s="5" t="s">
        <v>67</v>
      </c>
      <c r="W47" s="42" t="s">
        <v>71</v>
      </c>
      <c r="X47" s="35" t="s">
        <v>26</v>
      </c>
      <c r="Y47" s="34" t="s">
        <v>26</v>
      </c>
      <c r="Z47" s="5" t="s">
        <v>26</v>
      </c>
      <c r="AA47" s="42" t="s">
        <v>26</v>
      </c>
      <c r="AB47" s="35" t="s">
        <v>26</v>
      </c>
      <c r="AC47" s="34" t="s">
        <v>25</v>
      </c>
      <c r="AD47" s="5" t="s">
        <v>26</v>
      </c>
      <c r="AE47" s="42" t="s">
        <v>65</v>
      </c>
      <c r="AF47" s="35" t="s">
        <v>65</v>
      </c>
      <c r="AG47" s="34"/>
      <c r="AH47" s="62">
        <v>0.003</v>
      </c>
      <c r="AI47" s="34">
        <v>0.006</v>
      </c>
      <c r="AJ47" s="5">
        <v>0.008</v>
      </c>
      <c r="AK47" s="5">
        <v>0.005</v>
      </c>
      <c r="AL47" s="5">
        <v>0.007</v>
      </c>
      <c r="AM47" s="35" t="s">
        <v>90</v>
      </c>
      <c r="AN47" s="34">
        <v>0.004</v>
      </c>
      <c r="AO47" s="5" t="s">
        <v>65</v>
      </c>
      <c r="AP47" s="5" t="s">
        <v>65</v>
      </c>
      <c r="AQ47" s="105">
        <v>0.13</v>
      </c>
      <c r="AR47" s="76">
        <v>0.22</v>
      </c>
      <c r="AS47" s="21" t="s">
        <v>26</v>
      </c>
      <c r="AT47" s="21" t="s">
        <v>26</v>
      </c>
      <c r="AU47" s="105">
        <v>0.21</v>
      </c>
      <c r="AV47" s="166" t="s">
        <v>25</v>
      </c>
      <c r="AW47" s="115">
        <v>0.26</v>
      </c>
      <c r="AX47" s="115">
        <v>0.06</v>
      </c>
      <c r="AY47" s="116">
        <v>0.17</v>
      </c>
      <c r="AZ47" s="29" t="s">
        <v>24</v>
      </c>
      <c r="BA47" s="8">
        <v>0.1</v>
      </c>
    </row>
    <row r="48" spans="1:53" ht="18.75">
      <c r="A48" s="50" t="s">
        <v>3</v>
      </c>
      <c r="B48" s="52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2"/>
      <c r="BA48" s="53"/>
    </row>
    <row r="49" spans="1:53" ht="12.75">
      <c r="A49" s="3" t="s">
        <v>3</v>
      </c>
      <c r="B49" s="22" t="s">
        <v>10</v>
      </c>
      <c r="C49" s="38">
        <v>0.1</v>
      </c>
      <c r="D49" s="4">
        <v>0.1</v>
      </c>
      <c r="E49" s="4">
        <v>0.1</v>
      </c>
      <c r="F49" s="39">
        <v>0.1</v>
      </c>
      <c r="G49" s="38">
        <v>1.05</v>
      </c>
      <c r="H49" s="39">
        <v>0.15</v>
      </c>
      <c r="I49" s="38">
        <v>0.15</v>
      </c>
      <c r="J49" s="4">
        <v>0.25</v>
      </c>
      <c r="K49" s="4">
        <v>0.1</v>
      </c>
      <c r="L49" s="39">
        <v>0.4</v>
      </c>
      <c r="M49" s="28">
        <v>0.15</v>
      </c>
      <c r="N49" s="5">
        <v>0.1</v>
      </c>
      <c r="O49" s="5">
        <v>0.1</v>
      </c>
      <c r="P49" s="35">
        <v>0.2</v>
      </c>
      <c r="Q49" s="31">
        <v>0.4</v>
      </c>
      <c r="R49" s="9">
        <v>0.2</v>
      </c>
      <c r="S49" s="45" t="s">
        <v>68</v>
      </c>
      <c r="T49" s="35" t="s">
        <v>39</v>
      </c>
      <c r="U49" s="61">
        <v>7.9</v>
      </c>
      <c r="V49" s="4" t="s">
        <v>68</v>
      </c>
      <c r="W49" s="44">
        <v>0.1</v>
      </c>
      <c r="X49" s="39" t="s">
        <v>24</v>
      </c>
      <c r="Y49" s="38">
        <v>0.3</v>
      </c>
      <c r="Z49" s="4" t="s">
        <v>28</v>
      </c>
      <c r="AA49" s="44" t="s">
        <v>28</v>
      </c>
      <c r="AB49" s="39">
        <v>4.9</v>
      </c>
      <c r="AC49" s="38">
        <v>2.6</v>
      </c>
      <c r="AD49" s="4">
        <v>0.22</v>
      </c>
      <c r="AE49" s="44">
        <v>0.2</v>
      </c>
      <c r="AF49" s="39">
        <v>0.14</v>
      </c>
      <c r="AG49" s="34"/>
      <c r="AH49" s="35">
        <v>0.17</v>
      </c>
      <c r="AI49" s="34"/>
      <c r="AJ49" s="5">
        <v>0.3</v>
      </c>
      <c r="AK49" s="5"/>
      <c r="AL49" s="5"/>
      <c r="AM49" s="35"/>
      <c r="AN49" s="34"/>
      <c r="AO49" s="5">
        <v>0.46</v>
      </c>
      <c r="AP49" s="5"/>
      <c r="AQ49" s="35"/>
      <c r="AR49" s="34"/>
      <c r="AS49" s="5">
        <v>0.3</v>
      </c>
      <c r="AT49" s="5"/>
      <c r="AU49" s="35"/>
      <c r="AV49" s="34"/>
      <c r="AW49" s="5">
        <v>0.33</v>
      </c>
      <c r="AX49" s="5"/>
      <c r="AY49" s="35"/>
      <c r="AZ49" s="31" t="s">
        <v>53</v>
      </c>
      <c r="BA49" s="9" t="s">
        <v>46</v>
      </c>
    </row>
    <row r="50" spans="1:53" ht="15">
      <c r="A50" s="3" t="s">
        <v>80</v>
      </c>
      <c r="B50" s="22" t="s">
        <v>10</v>
      </c>
      <c r="C50" s="38"/>
      <c r="D50" s="4"/>
      <c r="E50" s="4"/>
      <c r="F50" s="39"/>
      <c r="G50" s="31"/>
      <c r="H50" s="45"/>
      <c r="I50" s="38"/>
      <c r="J50" s="4"/>
      <c r="K50" s="4"/>
      <c r="L50" s="39"/>
      <c r="M50" s="28"/>
      <c r="N50" s="5"/>
      <c r="O50" s="5"/>
      <c r="P50" s="35"/>
      <c r="Q50" s="31"/>
      <c r="R50" s="9"/>
      <c r="S50" s="45"/>
      <c r="T50" s="35"/>
      <c r="U50" s="61"/>
      <c r="V50" s="4"/>
      <c r="W50" s="44"/>
      <c r="X50" s="39"/>
      <c r="Y50" s="38"/>
      <c r="Z50" s="4"/>
      <c r="AA50" s="44"/>
      <c r="AB50" s="39"/>
      <c r="AC50" s="38"/>
      <c r="AD50" s="4">
        <v>270</v>
      </c>
      <c r="AE50" s="44">
        <v>440</v>
      </c>
      <c r="AF50" s="39">
        <v>210</v>
      </c>
      <c r="AG50" s="79">
        <v>540</v>
      </c>
      <c r="AH50" s="90"/>
      <c r="AI50" s="79"/>
      <c r="AJ50" s="91"/>
      <c r="AK50" s="91"/>
      <c r="AL50" s="91"/>
      <c r="AM50" s="90"/>
      <c r="AN50" s="79"/>
      <c r="AO50" s="91"/>
      <c r="AP50" s="91"/>
      <c r="AQ50" s="90"/>
      <c r="AR50" s="79"/>
      <c r="AS50" s="91"/>
      <c r="AT50" s="91"/>
      <c r="AU50" s="90"/>
      <c r="AV50" s="79"/>
      <c r="AW50" s="91"/>
      <c r="AX50" s="91"/>
      <c r="AY50" s="90"/>
      <c r="AZ50" s="31"/>
      <c r="BA50" s="9"/>
    </row>
    <row r="51" spans="1:53" ht="18.75">
      <c r="A51" s="50" t="s">
        <v>4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8"/>
    </row>
    <row r="52" spans="1:53" ht="12.75">
      <c r="A52" s="148" t="s">
        <v>57</v>
      </c>
      <c r="B52" s="149"/>
      <c r="C52" s="38">
        <v>0.18</v>
      </c>
      <c r="D52" s="4">
        <v>0.3</v>
      </c>
      <c r="E52" s="4">
        <v>0.29</v>
      </c>
      <c r="F52" s="39">
        <v>0.6</v>
      </c>
      <c r="G52" s="30">
        <v>1.45</v>
      </c>
      <c r="H52" s="44">
        <v>0.135</v>
      </c>
      <c r="I52" s="38">
        <v>0.075</v>
      </c>
      <c r="J52" s="4">
        <v>1.04</v>
      </c>
      <c r="K52" s="4">
        <v>0.51</v>
      </c>
      <c r="L52" s="39">
        <v>0.14</v>
      </c>
      <c r="M52" s="28">
        <v>0.83</v>
      </c>
      <c r="N52" s="5">
        <v>0.16</v>
      </c>
      <c r="O52" s="5">
        <v>0.53</v>
      </c>
      <c r="P52" s="35">
        <v>0.43</v>
      </c>
      <c r="Q52" s="30">
        <v>0.22</v>
      </c>
      <c r="R52" s="4">
        <v>0.31</v>
      </c>
      <c r="S52" s="44">
        <v>0.61</v>
      </c>
      <c r="T52" s="35">
        <v>0.99</v>
      </c>
      <c r="U52" s="61" t="s">
        <v>39</v>
      </c>
      <c r="V52" s="4" t="s">
        <v>28</v>
      </c>
      <c r="W52" s="44">
        <v>1.31</v>
      </c>
      <c r="X52" s="39" t="s">
        <v>28</v>
      </c>
      <c r="Y52" s="38" t="s">
        <v>68</v>
      </c>
      <c r="Z52" s="4" t="s">
        <v>68</v>
      </c>
      <c r="AA52" s="44" t="s">
        <v>68</v>
      </c>
      <c r="AB52" s="39">
        <v>0.5</v>
      </c>
      <c r="AC52" s="38">
        <v>1.3</v>
      </c>
      <c r="AD52" s="78">
        <v>500</v>
      </c>
      <c r="AE52" s="44">
        <v>0.56</v>
      </c>
      <c r="AF52" s="39">
        <v>0.25</v>
      </c>
      <c r="AG52" s="38"/>
      <c r="AH52" s="87">
        <v>0.11</v>
      </c>
      <c r="AI52" s="34">
        <v>0.94</v>
      </c>
      <c r="AJ52" s="5">
        <v>1.2</v>
      </c>
      <c r="AK52" s="5">
        <v>1.4</v>
      </c>
      <c r="AL52" s="5">
        <v>1.3</v>
      </c>
      <c r="AM52" s="35"/>
      <c r="AN52" s="38">
        <v>1.3</v>
      </c>
      <c r="AO52" s="4">
        <v>0.46</v>
      </c>
      <c r="AP52" s="4">
        <v>0.59</v>
      </c>
      <c r="AQ52" s="39">
        <v>0.48</v>
      </c>
      <c r="AR52" s="38">
        <v>0.52</v>
      </c>
      <c r="AS52" s="4">
        <v>0.33</v>
      </c>
      <c r="AT52" s="4">
        <v>0.9</v>
      </c>
      <c r="AU52" s="39">
        <v>1</v>
      </c>
      <c r="AV52" s="38">
        <v>0.88</v>
      </c>
      <c r="AW52" s="4">
        <v>1.1</v>
      </c>
      <c r="AX52" s="4">
        <v>1</v>
      </c>
      <c r="AY52" s="39">
        <v>1.3</v>
      </c>
      <c r="AZ52" s="30" t="s">
        <v>54</v>
      </c>
      <c r="BA52" s="4"/>
    </row>
    <row r="53" spans="1:53" ht="15">
      <c r="A53" s="150" t="s">
        <v>47</v>
      </c>
      <c r="B53" s="149"/>
      <c r="C53" s="34">
        <v>0.5</v>
      </c>
      <c r="D53" s="5">
        <v>0.5</v>
      </c>
      <c r="E53" s="5">
        <v>0.5</v>
      </c>
      <c r="F53" s="35">
        <v>0.5</v>
      </c>
      <c r="G53" s="28">
        <v>0.25</v>
      </c>
      <c r="H53" s="42">
        <v>0.35</v>
      </c>
      <c r="I53" s="34">
        <v>0.25</v>
      </c>
      <c r="J53" s="5">
        <v>0.25</v>
      </c>
      <c r="K53" s="5">
        <v>0.4</v>
      </c>
      <c r="L53" s="35">
        <v>0.25</v>
      </c>
      <c r="M53" s="28">
        <v>0.9</v>
      </c>
      <c r="N53" s="5">
        <v>0.25</v>
      </c>
      <c r="O53" s="5">
        <v>0.2</v>
      </c>
      <c r="P53" s="35">
        <v>0.1</v>
      </c>
      <c r="Q53" s="28">
        <v>1.25</v>
      </c>
      <c r="R53" s="5">
        <v>0.1</v>
      </c>
      <c r="S53" s="42" t="s">
        <v>25</v>
      </c>
      <c r="T53" s="35" t="s">
        <v>25</v>
      </c>
      <c r="U53" s="61" t="s">
        <v>25</v>
      </c>
      <c r="V53" s="5">
        <v>0.3</v>
      </c>
      <c r="W53" s="42">
        <v>0.11</v>
      </c>
      <c r="X53" s="35" t="s">
        <v>24</v>
      </c>
      <c r="Y53" s="34">
        <v>0.16</v>
      </c>
      <c r="Z53" s="5" t="s">
        <v>74</v>
      </c>
      <c r="AA53" s="42" t="s">
        <v>24</v>
      </c>
      <c r="AB53" s="35">
        <v>1.4</v>
      </c>
      <c r="AC53" s="34">
        <v>0.85</v>
      </c>
      <c r="AD53" s="5" t="s">
        <v>24</v>
      </c>
      <c r="AE53" s="42">
        <v>0.067</v>
      </c>
      <c r="AF53" s="35" t="s">
        <v>25</v>
      </c>
      <c r="AG53" s="79" t="s">
        <v>25</v>
      </c>
      <c r="AH53" s="81" t="s">
        <v>25</v>
      </c>
      <c r="AI53" s="79" t="s">
        <v>25</v>
      </c>
      <c r="AJ53" s="91" t="s">
        <v>25</v>
      </c>
      <c r="AK53" s="91">
        <v>0.09</v>
      </c>
      <c r="AL53" s="91">
        <v>0.22</v>
      </c>
      <c r="AM53" s="90" t="s">
        <v>25</v>
      </c>
      <c r="AN53" s="79" t="s">
        <v>25</v>
      </c>
      <c r="AO53" s="91" t="s">
        <v>25</v>
      </c>
      <c r="AP53" s="91">
        <v>0.06</v>
      </c>
      <c r="AQ53" s="90" t="s">
        <v>25</v>
      </c>
      <c r="AR53" s="79">
        <v>0.21</v>
      </c>
      <c r="AS53" s="91" t="s">
        <v>24</v>
      </c>
      <c r="AT53" s="91" t="s">
        <v>24</v>
      </c>
      <c r="AU53" s="90" t="s">
        <v>24</v>
      </c>
      <c r="AV53" s="79" t="s">
        <v>24</v>
      </c>
      <c r="AW53" s="91" t="s">
        <v>24</v>
      </c>
      <c r="AX53" s="91" t="s">
        <v>24</v>
      </c>
      <c r="AY53" s="90" t="s">
        <v>25</v>
      </c>
      <c r="AZ53" s="28" t="s">
        <v>48</v>
      </c>
      <c r="BA53" s="5" t="s">
        <v>48</v>
      </c>
    </row>
    <row r="54" spans="1:53" ht="15">
      <c r="A54" s="3" t="s">
        <v>89</v>
      </c>
      <c r="B54" s="22"/>
      <c r="C54" s="34"/>
      <c r="D54" s="5"/>
      <c r="E54" s="5"/>
      <c r="F54" s="35"/>
      <c r="G54" s="28"/>
      <c r="H54" s="42"/>
      <c r="I54" s="34"/>
      <c r="J54" s="5"/>
      <c r="K54" s="5"/>
      <c r="L54" s="35"/>
      <c r="M54" s="28"/>
      <c r="N54" s="5"/>
      <c r="O54" s="5"/>
      <c r="P54" s="35"/>
      <c r="Q54" s="28"/>
      <c r="R54" s="5"/>
      <c r="S54" s="42"/>
      <c r="T54" s="35"/>
      <c r="U54" s="61"/>
      <c r="V54" s="5"/>
      <c r="W54" s="42"/>
      <c r="X54" s="35"/>
      <c r="Y54" s="34"/>
      <c r="Z54" s="5"/>
      <c r="AA54" s="42"/>
      <c r="AB54" s="35"/>
      <c r="AC54" s="34"/>
      <c r="AD54" s="5"/>
      <c r="AE54" s="42"/>
      <c r="AF54" s="35"/>
      <c r="AG54" s="79"/>
      <c r="AH54" s="81" t="s">
        <v>39</v>
      </c>
      <c r="AI54" s="79"/>
      <c r="AJ54" s="91" t="s">
        <v>39</v>
      </c>
      <c r="AK54" s="91"/>
      <c r="AL54" s="91"/>
      <c r="AM54" s="90"/>
      <c r="AN54" s="79"/>
      <c r="AO54" s="91" t="s">
        <v>39</v>
      </c>
      <c r="AP54" s="91"/>
      <c r="AQ54" s="90"/>
      <c r="AR54" s="79"/>
      <c r="AS54" s="91" t="s">
        <v>37</v>
      </c>
      <c r="AT54" s="91"/>
      <c r="AU54" s="90"/>
      <c r="AV54" s="79"/>
      <c r="AW54" s="91" t="s">
        <v>37</v>
      </c>
      <c r="AX54" s="91"/>
      <c r="AY54" s="90"/>
      <c r="AZ54" s="28"/>
      <c r="BA54" s="5"/>
    </row>
    <row r="55" spans="1:53" ht="12.75">
      <c r="A55" s="3" t="s">
        <v>72</v>
      </c>
      <c r="B55" s="22" t="s">
        <v>10</v>
      </c>
      <c r="C55" s="34"/>
      <c r="D55" s="5"/>
      <c r="E55" s="5"/>
      <c r="F55" s="35"/>
      <c r="G55" s="28"/>
      <c r="H55" s="42"/>
      <c r="I55" s="34"/>
      <c r="J55" s="5"/>
      <c r="K55" s="5"/>
      <c r="L55" s="35"/>
      <c r="M55" s="28"/>
      <c r="N55" s="5"/>
      <c r="O55" s="5"/>
      <c r="P55" s="35"/>
      <c r="Q55" s="28"/>
      <c r="R55" s="5"/>
      <c r="S55" s="42"/>
      <c r="T55" s="35"/>
      <c r="U55" s="61"/>
      <c r="V55" s="5"/>
      <c r="W55" s="42"/>
      <c r="X55" s="35"/>
      <c r="Y55" s="34"/>
      <c r="Z55" s="5"/>
      <c r="AA55" s="42"/>
      <c r="AB55" s="35"/>
      <c r="AC55" s="34"/>
      <c r="AD55" s="5"/>
      <c r="AE55" s="42"/>
      <c r="AF55" s="35">
        <v>0.65</v>
      </c>
      <c r="AG55" s="34"/>
      <c r="AH55" s="62">
        <v>0.1</v>
      </c>
      <c r="AI55" s="34">
        <v>0.44</v>
      </c>
      <c r="AJ55" s="5">
        <v>1.4</v>
      </c>
      <c r="AK55" s="5">
        <v>0.086</v>
      </c>
      <c r="AL55" s="5">
        <v>4.1</v>
      </c>
      <c r="AM55" s="35">
        <v>3.1</v>
      </c>
      <c r="AN55" s="34">
        <v>1</v>
      </c>
      <c r="AO55" s="5">
        <v>1.4</v>
      </c>
      <c r="AP55" s="5">
        <v>0.44</v>
      </c>
      <c r="AQ55" s="35">
        <v>0.53</v>
      </c>
      <c r="AR55" s="34">
        <v>0.82</v>
      </c>
      <c r="AS55" s="5">
        <v>0.47</v>
      </c>
      <c r="AT55" s="5">
        <v>0.38</v>
      </c>
      <c r="AU55" s="35">
        <v>0.46</v>
      </c>
      <c r="AV55" s="34">
        <v>0.32</v>
      </c>
      <c r="AW55" s="5">
        <v>0.89</v>
      </c>
      <c r="AX55" s="5">
        <v>0.45</v>
      </c>
      <c r="AY55" s="35">
        <v>0.9</v>
      </c>
      <c r="AZ55" s="28"/>
      <c r="BA55" s="5"/>
    </row>
    <row r="56" spans="1:53" ht="12.75">
      <c r="A56" s="3" t="s">
        <v>49</v>
      </c>
      <c r="B56" s="22" t="s">
        <v>10</v>
      </c>
      <c r="C56" s="32">
        <v>1.11</v>
      </c>
      <c r="D56" s="21">
        <v>0.05</v>
      </c>
      <c r="E56" s="21">
        <v>0.04</v>
      </c>
      <c r="F56" s="33">
        <v>0.32</v>
      </c>
      <c r="G56" s="27">
        <v>0.065</v>
      </c>
      <c r="H56" s="41">
        <v>0.11</v>
      </c>
      <c r="I56" s="32">
        <v>0.055</v>
      </c>
      <c r="J56" s="21">
        <v>0.03</v>
      </c>
      <c r="K56" s="21">
        <v>0.18</v>
      </c>
      <c r="L56" s="35">
        <v>0.01</v>
      </c>
      <c r="M56" s="27">
        <v>0.18</v>
      </c>
      <c r="N56" s="21">
        <v>0.01</v>
      </c>
      <c r="O56" s="21">
        <v>0.02</v>
      </c>
      <c r="P56" s="33">
        <v>0.07</v>
      </c>
      <c r="Q56" s="27">
        <v>0.01</v>
      </c>
      <c r="R56" s="21">
        <v>0.015</v>
      </c>
      <c r="S56" s="41">
        <v>0.01</v>
      </c>
      <c r="T56" s="33">
        <v>0.04</v>
      </c>
      <c r="U56" s="67">
        <v>0.02</v>
      </c>
      <c r="V56" s="21">
        <v>0.29</v>
      </c>
      <c r="W56" s="41">
        <v>0.759</v>
      </c>
      <c r="X56" s="33">
        <v>0.65</v>
      </c>
      <c r="Y56" s="32">
        <v>1.5</v>
      </c>
      <c r="Z56" s="21">
        <v>0.44</v>
      </c>
      <c r="AA56" s="41">
        <v>0.33</v>
      </c>
      <c r="AB56" s="33">
        <v>0.3</v>
      </c>
      <c r="AC56" s="32" t="s">
        <v>24</v>
      </c>
      <c r="AD56" s="21" t="s">
        <v>24</v>
      </c>
      <c r="AE56" s="41"/>
      <c r="AF56" s="33">
        <v>0.054</v>
      </c>
      <c r="AG56" s="32"/>
      <c r="AH56" s="89" t="s">
        <v>26</v>
      </c>
      <c r="AI56" s="32">
        <v>0.4</v>
      </c>
      <c r="AJ56" s="21">
        <v>0.27</v>
      </c>
      <c r="AK56" s="21">
        <v>0.056</v>
      </c>
      <c r="AL56" s="21">
        <v>0.24</v>
      </c>
      <c r="AM56" s="33">
        <v>1.3</v>
      </c>
      <c r="AN56" s="32">
        <v>1.2</v>
      </c>
      <c r="AO56" s="21">
        <v>0.49</v>
      </c>
      <c r="AP56" s="21">
        <v>0.017</v>
      </c>
      <c r="AQ56" s="33" t="s">
        <v>26</v>
      </c>
      <c r="AR56" s="32">
        <v>0.05</v>
      </c>
      <c r="AS56" s="21" t="s">
        <v>71</v>
      </c>
      <c r="AT56" s="21" t="s">
        <v>39</v>
      </c>
      <c r="AU56" s="33">
        <v>0.18</v>
      </c>
      <c r="AV56" s="32">
        <v>0.08</v>
      </c>
      <c r="AW56" s="21">
        <v>0.19</v>
      </c>
      <c r="AX56" s="21">
        <v>0.3</v>
      </c>
      <c r="AY56" s="33">
        <v>0.24</v>
      </c>
      <c r="AZ56" s="48"/>
      <c r="BA56" s="5">
        <v>0.1</v>
      </c>
    </row>
    <row r="57" spans="1:53" ht="18.75">
      <c r="A57" s="50" t="s">
        <v>81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8"/>
    </row>
    <row r="58" spans="1:53" ht="12.75">
      <c r="A58" s="74" t="s">
        <v>82</v>
      </c>
      <c r="B58" s="75" t="s">
        <v>10</v>
      </c>
      <c r="C58" s="38"/>
      <c r="D58" s="4"/>
      <c r="E58" s="4"/>
      <c r="F58" s="39"/>
      <c r="G58" s="30"/>
      <c r="H58" s="44"/>
      <c r="I58" s="38"/>
      <c r="J58" s="4"/>
      <c r="K58" s="4"/>
      <c r="L58" s="39"/>
      <c r="M58" s="28"/>
      <c r="N58" s="5"/>
      <c r="O58" s="5"/>
      <c r="P58" s="35"/>
      <c r="Q58" s="30"/>
      <c r="R58" s="4"/>
      <c r="S58" s="44"/>
      <c r="T58" s="35"/>
      <c r="U58" s="61"/>
      <c r="V58" s="4"/>
      <c r="W58" s="44"/>
      <c r="X58" s="39"/>
      <c r="Y58" s="38"/>
      <c r="Z58" s="4"/>
      <c r="AA58" s="44"/>
      <c r="AB58" s="39"/>
      <c r="AC58" s="38"/>
      <c r="AD58" s="4"/>
      <c r="AE58" s="44">
        <v>18</v>
      </c>
      <c r="AF58" s="39">
        <v>12</v>
      </c>
      <c r="AG58" s="38"/>
      <c r="AH58" s="87"/>
      <c r="AI58" s="34"/>
      <c r="AJ58" s="5"/>
      <c r="AK58" s="5"/>
      <c r="AL58" s="5"/>
      <c r="AM58" s="35"/>
      <c r="AN58" s="38"/>
      <c r="AO58" s="4"/>
      <c r="AP58" s="4"/>
      <c r="AQ58" s="39"/>
      <c r="AR58" s="38"/>
      <c r="AS58" s="4"/>
      <c r="AT58" s="4"/>
      <c r="AU58" s="39"/>
      <c r="AV58" s="38"/>
      <c r="AW58" s="4"/>
      <c r="AX58" s="4"/>
      <c r="AY58" s="39"/>
      <c r="AZ58" s="30"/>
      <c r="BA58" s="4"/>
    </row>
    <row r="59" spans="1:53" ht="12.75">
      <c r="A59" s="6" t="s">
        <v>83</v>
      </c>
      <c r="B59" s="75" t="s">
        <v>10</v>
      </c>
      <c r="C59" s="34"/>
      <c r="D59" s="5"/>
      <c r="E59" s="5"/>
      <c r="F59" s="35"/>
      <c r="G59" s="28"/>
      <c r="H59" s="42"/>
      <c r="I59" s="34"/>
      <c r="J59" s="5"/>
      <c r="K59" s="5"/>
      <c r="L59" s="35"/>
      <c r="M59" s="28"/>
      <c r="N59" s="5"/>
      <c r="O59" s="5"/>
      <c r="P59" s="35"/>
      <c r="Q59" s="28"/>
      <c r="R59" s="5"/>
      <c r="S59" s="42"/>
      <c r="T59" s="35"/>
      <c r="U59" s="61"/>
      <c r="V59" s="5"/>
      <c r="W59" s="42"/>
      <c r="X59" s="35"/>
      <c r="Y59" s="34"/>
      <c r="Z59" s="5"/>
      <c r="AA59" s="42"/>
      <c r="AB59" s="35"/>
      <c r="AC59" s="34"/>
      <c r="AD59" s="5"/>
      <c r="AE59" s="42" t="s">
        <v>28</v>
      </c>
      <c r="AF59" s="35">
        <v>100</v>
      </c>
      <c r="AG59" s="34"/>
      <c r="AH59" s="62"/>
      <c r="AI59" s="34"/>
      <c r="AJ59" s="5"/>
      <c r="AK59" s="5"/>
      <c r="AL59" s="5"/>
      <c r="AM59" s="35"/>
      <c r="AN59" s="34"/>
      <c r="AO59" s="5"/>
      <c r="AP59" s="5"/>
      <c r="AQ59" s="35"/>
      <c r="AR59" s="34"/>
      <c r="AS59" s="5"/>
      <c r="AT59" s="5"/>
      <c r="AU59" s="35"/>
      <c r="AV59" s="34"/>
      <c r="AW59" s="5"/>
      <c r="AX59" s="5"/>
      <c r="AY59" s="35"/>
      <c r="AZ59" s="28"/>
      <c r="BA59" s="5"/>
    </row>
    <row r="60" spans="1:53" ht="12.75">
      <c r="A60" s="3" t="s">
        <v>84</v>
      </c>
      <c r="B60" s="22" t="s">
        <v>10</v>
      </c>
      <c r="C60" s="34"/>
      <c r="D60" s="5"/>
      <c r="E60" s="5"/>
      <c r="F60" s="35"/>
      <c r="G60" s="28"/>
      <c r="H60" s="42"/>
      <c r="I60" s="34"/>
      <c r="J60" s="5"/>
      <c r="K60" s="5"/>
      <c r="L60" s="35"/>
      <c r="M60" s="28"/>
      <c r="N60" s="5"/>
      <c r="O60" s="5"/>
      <c r="P60" s="35"/>
      <c r="Q60" s="28"/>
      <c r="R60" s="5"/>
      <c r="S60" s="42"/>
      <c r="T60" s="35"/>
      <c r="U60" s="61"/>
      <c r="V60" s="5"/>
      <c r="W60" s="42"/>
      <c r="X60" s="35"/>
      <c r="Y60" s="34"/>
      <c r="Z60" s="5"/>
      <c r="AA60" s="42"/>
      <c r="AB60" s="35"/>
      <c r="AC60" s="34"/>
      <c r="AD60" s="5"/>
      <c r="AE60" s="42">
        <v>130</v>
      </c>
      <c r="AF60" s="35">
        <v>170</v>
      </c>
      <c r="AG60" s="34"/>
      <c r="AH60" s="62"/>
      <c r="AI60" s="34"/>
      <c r="AJ60" s="5"/>
      <c r="AK60" s="5"/>
      <c r="AL60" s="5"/>
      <c r="AM60" s="35"/>
      <c r="AN60" s="34"/>
      <c r="AO60" s="5"/>
      <c r="AP60" s="5"/>
      <c r="AQ60" s="35"/>
      <c r="AR60" s="34"/>
      <c r="AS60" s="5"/>
      <c r="AT60" s="5"/>
      <c r="AU60" s="35"/>
      <c r="AV60" s="34"/>
      <c r="AW60" s="5"/>
      <c r="AX60" s="5"/>
      <c r="AY60" s="35"/>
      <c r="AZ60" s="28"/>
      <c r="BA60" s="5"/>
    </row>
    <row r="61" spans="1:53" ht="12.75">
      <c r="A61" s="3" t="s">
        <v>85</v>
      </c>
      <c r="B61" s="22" t="s">
        <v>10</v>
      </c>
      <c r="C61" s="32"/>
      <c r="D61" s="21"/>
      <c r="E61" s="21"/>
      <c r="F61" s="33"/>
      <c r="G61" s="27"/>
      <c r="H61" s="41"/>
      <c r="I61" s="32"/>
      <c r="J61" s="21"/>
      <c r="K61" s="21"/>
      <c r="L61" s="35"/>
      <c r="M61" s="27"/>
      <c r="N61" s="21"/>
      <c r="O61" s="21"/>
      <c r="P61" s="33"/>
      <c r="Q61" s="27"/>
      <c r="R61" s="21"/>
      <c r="S61" s="41"/>
      <c r="T61" s="33"/>
      <c r="U61" s="67"/>
      <c r="V61" s="21"/>
      <c r="W61" s="41"/>
      <c r="X61" s="33"/>
      <c r="Y61" s="32"/>
      <c r="Z61" s="21"/>
      <c r="AA61" s="41"/>
      <c r="AB61" s="33"/>
      <c r="AC61" s="32"/>
      <c r="AD61" s="21"/>
      <c r="AE61" s="41">
        <v>31</v>
      </c>
      <c r="AF61" s="33">
        <v>20</v>
      </c>
      <c r="AG61" s="32"/>
      <c r="AH61" s="89"/>
      <c r="AI61" s="32"/>
      <c r="AJ61" s="21"/>
      <c r="AK61" s="21"/>
      <c r="AL61" s="21"/>
      <c r="AM61" s="33"/>
      <c r="AN61" s="32"/>
      <c r="AO61" s="21"/>
      <c r="AP61" s="21"/>
      <c r="AQ61" s="33"/>
      <c r="AR61" s="32"/>
      <c r="AS61" s="21"/>
      <c r="AT61" s="21"/>
      <c r="AU61" s="33"/>
      <c r="AV61" s="32"/>
      <c r="AW61" s="21"/>
      <c r="AX61" s="21"/>
      <c r="AY61" s="33"/>
      <c r="AZ61" s="48"/>
      <c r="BA61" s="5"/>
    </row>
    <row r="62" spans="1:53" ht="12.75">
      <c r="A62" s="3" t="s">
        <v>86</v>
      </c>
      <c r="B62" s="22" t="s">
        <v>10</v>
      </c>
      <c r="C62" s="34"/>
      <c r="D62" s="5"/>
      <c r="E62" s="5"/>
      <c r="F62" s="35"/>
      <c r="G62" s="28"/>
      <c r="H62" s="42"/>
      <c r="I62" s="34"/>
      <c r="J62" s="5"/>
      <c r="K62" s="5"/>
      <c r="L62" s="35"/>
      <c r="M62" s="28"/>
      <c r="N62" s="5"/>
      <c r="O62" s="5"/>
      <c r="P62" s="35"/>
      <c r="Q62" s="28"/>
      <c r="R62" s="5"/>
      <c r="S62" s="42"/>
      <c r="T62" s="35"/>
      <c r="U62" s="61"/>
      <c r="V62" s="5"/>
      <c r="W62" s="42"/>
      <c r="X62" s="35"/>
      <c r="Y62" s="34"/>
      <c r="Z62" s="5"/>
      <c r="AA62" s="42"/>
      <c r="AB62" s="35"/>
      <c r="AC62" s="34"/>
      <c r="AD62" s="5"/>
      <c r="AE62" s="42">
        <v>200</v>
      </c>
      <c r="AF62" s="35">
        <v>140</v>
      </c>
      <c r="AG62" s="34"/>
      <c r="AH62" s="62"/>
      <c r="AI62" s="34"/>
      <c r="AJ62" s="5"/>
      <c r="AK62" s="5"/>
      <c r="AL62" s="5"/>
      <c r="AM62" s="35"/>
      <c r="AN62" s="34"/>
      <c r="AO62" s="5"/>
      <c r="AP62" s="5"/>
      <c r="AQ62" s="35"/>
      <c r="AR62" s="34"/>
      <c r="AS62" s="5"/>
      <c r="AT62" s="5"/>
      <c r="AU62" s="35"/>
      <c r="AV62" s="34"/>
      <c r="AW62" s="5"/>
      <c r="AX62" s="5"/>
      <c r="AY62" s="35"/>
      <c r="AZ62" s="28"/>
      <c r="BA62" s="5"/>
    </row>
    <row r="63" spans="1:53" ht="12.75">
      <c r="A63" s="3" t="s">
        <v>87</v>
      </c>
      <c r="B63" s="22" t="s">
        <v>10</v>
      </c>
      <c r="C63" s="32"/>
      <c r="D63" s="21"/>
      <c r="E63" s="21"/>
      <c r="F63" s="33"/>
      <c r="G63" s="27"/>
      <c r="H63" s="41"/>
      <c r="I63" s="32"/>
      <c r="J63" s="21"/>
      <c r="K63" s="21"/>
      <c r="L63" s="35"/>
      <c r="M63" s="27"/>
      <c r="N63" s="21"/>
      <c r="O63" s="21"/>
      <c r="P63" s="33"/>
      <c r="Q63" s="27"/>
      <c r="R63" s="21"/>
      <c r="S63" s="41"/>
      <c r="T63" s="33"/>
      <c r="U63" s="67"/>
      <c r="V63" s="21"/>
      <c r="W63" s="41"/>
      <c r="X63" s="33"/>
      <c r="Y63" s="32"/>
      <c r="Z63" s="21"/>
      <c r="AA63" s="41"/>
      <c r="AB63" s="33"/>
      <c r="AC63" s="32"/>
      <c r="AD63" s="21"/>
      <c r="AE63" s="41">
        <v>280</v>
      </c>
      <c r="AF63" s="33">
        <v>190</v>
      </c>
      <c r="AG63" s="32"/>
      <c r="AH63" s="89"/>
      <c r="AI63" s="32"/>
      <c r="AJ63" s="21"/>
      <c r="AK63" s="21"/>
      <c r="AL63" s="21"/>
      <c r="AM63" s="33"/>
      <c r="AN63" s="32"/>
      <c r="AO63" s="21"/>
      <c r="AP63" s="21"/>
      <c r="AQ63" s="33"/>
      <c r="AR63" s="32"/>
      <c r="AS63" s="21"/>
      <c r="AT63" s="21"/>
      <c r="AU63" s="33"/>
      <c r="AV63" s="32"/>
      <c r="AW63" s="21"/>
      <c r="AX63" s="21"/>
      <c r="AY63" s="33"/>
      <c r="AZ63" s="48"/>
      <c r="BA63" s="5"/>
    </row>
    <row r="64" spans="1:53" ht="12.75">
      <c r="A64" s="14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1:53" ht="14.25">
      <c r="A65" s="18" t="s">
        <v>91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ht="14.25">
      <c r="A66" s="16" t="s">
        <v>59</v>
      </c>
    </row>
    <row r="67" ht="14.25">
      <c r="A67" s="17" t="s">
        <v>58</v>
      </c>
    </row>
  </sheetData>
  <sheetProtection/>
  <mergeCells count="73">
    <mergeCell ref="B57:BA57"/>
    <mergeCell ref="AC5:AF5"/>
    <mergeCell ref="AC6:AC7"/>
    <mergeCell ref="AD6:AD7"/>
    <mergeCell ref="AE6:AE7"/>
    <mergeCell ref="AF6:AF7"/>
    <mergeCell ref="Q5:T5"/>
    <mergeCell ref="T6:T7"/>
    <mergeCell ref="P6:P7"/>
    <mergeCell ref="AI5:AM5"/>
    <mergeCell ref="C5:F5"/>
    <mergeCell ref="G5:H5"/>
    <mergeCell ref="I5:L5"/>
    <mergeCell ref="K6:K7"/>
    <mergeCell ref="L6:L7"/>
    <mergeCell ref="H6:H7"/>
    <mergeCell ref="A8:BA8"/>
    <mergeCell ref="B51:BA51"/>
    <mergeCell ref="M6:M7"/>
    <mergeCell ref="S6:S7"/>
    <mergeCell ref="R6:R7"/>
    <mergeCell ref="V6:V7"/>
    <mergeCell ref="AM6:AM7"/>
    <mergeCell ref="AJ6:AJ7"/>
    <mergeCell ref="AK6:AK7"/>
    <mergeCell ref="AL6:AL7"/>
    <mergeCell ref="A52:B52"/>
    <mergeCell ref="A53:B53"/>
    <mergeCell ref="A28:B28"/>
    <mergeCell ref="A16:B16"/>
    <mergeCell ref="A21:B21"/>
    <mergeCell ref="J6:J7"/>
    <mergeCell ref="I6:I7"/>
    <mergeCell ref="C6:C7"/>
    <mergeCell ref="D6:D7"/>
    <mergeCell ref="E6:E7"/>
    <mergeCell ref="U5:X5"/>
    <mergeCell ref="AV6:AV7"/>
    <mergeCell ref="AV5:AY5"/>
    <mergeCell ref="M5:P5"/>
    <mergeCell ref="Q6:Q7"/>
    <mergeCell ref="Y6:Y7"/>
    <mergeCell ref="AG5:AH5"/>
    <mergeCell ref="N6:N7"/>
    <mergeCell ref="W6:W7"/>
    <mergeCell ref="O6:O7"/>
    <mergeCell ref="AY6:AY7"/>
    <mergeCell ref="AP6:AP7"/>
    <mergeCell ref="AQ6:AQ7"/>
    <mergeCell ref="F6:F7"/>
    <mergeCell ref="G6:G7"/>
    <mergeCell ref="Z6:Z7"/>
    <mergeCell ref="U6:U7"/>
    <mergeCell ref="BA6:BA7"/>
    <mergeCell ref="X6:X7"/>
    <mergeCell ref="AN5:AQ5"/>
    <mergeCell ref="AN6:AN7"/>
    <mergeCell ref="AO6:AO7"/>
    <mergeCell ref="AH6:AH7"/>
    <mergeCell ref="AG6:AG7"/>
    <mergeCell ref="AI6:AI7"/>
    <mergeCell ref="AW6:AW7"/>
    <mergeCell ref="AX6:AX7"/>
    <mergeCell ref="AR5:AU5"/>
    <mergeCell ref="AR6:AR7"/>
    <mergeCell ref="AS6:AS7"/>
    <mergeCell ref="AT6:AT7"/>
    <mergeCell ref="AU6:AU7"/>
    <mergeCell ref="A1:BA1"/>
    <mergeCell ref="Y5:AB5"/>
    <mergeCell ref="AA6:AA7"/>
    <mergeCell ref="AB6:AB7"/>
    <mergeCell ref="AZ6:AZ7"/>
  </mergeCells>
  <printOptions horizontalCentered="1"/>
  <pageMargins left="0" right="0" top="0.984251968503937" bottom="0.5905511811023623" header="0.5118110236220472" footer="0.5118110236220472"/>
  <pageSetup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2009-09-04T10:03:07Z</cp:lastPrinted>
  <dcterms:created xsi:type="dcterms:W3CDTF">2007-04-07T08:51:25Z</dcterms:created>
  <dcterms:modified xsi:type="dcterms:W3CDTF">2017-05-12T08:26:57Z</dcterms:modified>
  <cp:category/>
  <cp:version/>
  <cp:contentType/>
  <cp:contentStatus/>
</cp:coreProperties>
</file>